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I:\FISCAL\2023\"/>
    </mc:Choice>
  </mc:AlternateContent>
  <bookViews>
    <workbookView xWindow="-105" yWindow="-105" windowWidth="19425" windowHeight="10425" firstSheet="1" activeTab="1"/>
  </bookViews>
  <sheets>
    <sheet name="Fields" sheetId="45" state="hidden" r:id="rId1"/>
    <sheet name="ReadMe" sheetId="43" r:id="rId2"/>
    <sheet name="10% Variance" sheetId="50" r:id="rId3"/>
    <sheet name="Application-Signature" sheetId="29" r:id="rId4"/>
    <sheet name="Fund Transfer" sheetId="6" state="hidden" r:id="rId5"/>
    <sheet name="Units of Service" sheetId="20" r:id="rId6"/>
    <sheet name="Fund Transfer Form" sheetId="55" r:id="rId7"/>
    <sheet name="Budget Template Instructions" sheetId="51" r:id="rId8"/>
    <sheet name="Composite" sheetId="9" r:id="rId9"/>
    <sheet name="III-B" sheetId="22" r:id="rId10"/>
    <sheet name="III-C(1)" sheetId="11" r:id="rId11"/>
    <sheet name="III-C(2)" sheetId="12" r:id="rId12"/>
    <sheet name="III-D" sheetId="13" r:id="rId13"/>
    <sheet name="III-E" sheetId="34" r:id="rId14"/>
    <sheet name="State Funds" sheetId="14" r:id="rId15"/>
    <sheet name="Other Programs" sheetId="16" r:id="rId16"/>
    <sheet name="VII" sheetId="17" r:id="rId17"/>
    <sheet name="Senior Volunteer" sheetId="48" r:id="rId18"/>
    <sheet name="Area Plan Admin" sheetId="7" r:id="rId19"/>
    <sheet name="Cost Itemization" sheetId="31" r:id="rId20"/>
    <sheet name="Budget Justification" sheetId="56" r:id="rId21"/>
    <sheet name="ContractorSubaward Details" sheetId="49" r:id="rId22"/>
  </sheets>
  <definedNames>
    <definedName name="_xlnm._FilterDatabase" localSheetId="21" hidden="1">'ContractorSubaward Details'!$A$3:$A$105</definedName>
    <definedName name="AAA">Fields!$D$2:$D$9</definedName>
    <definedName name="_xlnm.Print_Area" localSheetId="2">'10% Variance'!$A$2:$D$52</definedName>
    <definedName name="_xlnm.Print_Area" localSheetId="3">'Application-Signature'!$A$1:$K$51</definedName>
    <definedName name="_xlnm.Print_Area" localSheetId="8">Composite!$A$1:$K$41</definedName>
    <definedName name="_xlnm.Print_Area" localSheetId="4">'Fund Transfer'!$A$1:$E$40</definedName>
    <definedName name="_xlnm.Print_Area" localSheetId="6">'Fund Transfer Form'!$A$1:$D$40</definedName>
    <definedName name="_xlnm.Print_Area" localSheetId="9">'III-B'!$A$1:$AJ$48</definedName>
    <definedName name="_xlnm.Print_Area" localSheetId="10">'III-C(1)'!$A$1:$L$47</definedName>
    <definedName name="_xlnm.Print_Area" localSheetId="11">'III-C(2)'!$A$1:$L$48</definedName>
    <definedName name="_xlnm.Print_Area" localSheetId="12">'III-D'!$A$1:$J$48</definedName>
    <definedName name="_xlnm.Print_Area" localSheetId="13">'III-E'!$A$1:$S$48</definedName>
    <definedName name="_xlnm.Print_Area" localSheetId="15">'Other Programs'!$A$1:$L$48</definedName>
    <definedName name="_xlnm.Print_Area" localSheetId="17">'Senior Volunteer'!$A$1:$F$36</definedName>
    <definedName name="_xlnm.Print_Area" localSheetId="14">'State Funds'!$A$1:$S$49</definedName>
    <definedName name="_xlnm.Print_Area" localSheetId="16">VII!$A$1:$K$42</definedName>
    <definedName name="_xlnm.Print_Titles" localSheetId="2">'10% Variance'!$2:$2</definedName>
    <definedName name="_xlnm.Print_Titles" localSheetId="9">'III-B'!$A:$B,'III-B'!$1:$3</definedName>
    <definedName name="_xlnm.Print_Titles" localSheetId="10">'III-C(1)'!$A:$B,'III-C(1)'!$1:$3</definedName>
    <definedName name="_xlnm.Print_Titles" localSheetId="11">'III-C(2)'!$A:$B,'III-C(2)'!$1:$3</definedName>
    <definedName name="_xlnm.Print_Titles" localSheetId="12">'III-D'!$A:$B,'III-D'!$1:$3</definedName>
    <definedName name="_xlnm.Print_Titles" localSheetId="13">'III-E'!$A:$B,'III-E'!$1:$3</definedName>
    <definedName name="_xlnm.Print_Titles" localSheetId="15">'Other Programs'!$A:$B,'Other Programs'!$1:$3</definedName>
    <definedName name="_xlnm.Print_Titles" localSheetId="14">'State Funds'!$A:$B,'State Funds'!$1:$3</definedName>
    <definedName name="_xlnm.Print_Titles" localSheetId="16">VII!$A:$B,VII!$1:$3</definedName>
  </definedNames>
  <calcPr calcId="162913"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29" l="1"/>
  <c r="Q85" i="14"/>
  <c r="O45" i="22"/>
  <c r="N45" i="22"/>
  <c r="O99" i="22"/>
  <c r="N99" i="22"/>
  <c r="C60" i="50"/>
  <c r="C61" i="50"/>
  <c r="F63" i="20"/>
  <c r="F64" i="20"/>
  <c r="H63" i="20"/>
  <c r="H64" i="20"/>
  <c r="N114" i="22"/>
  <c r="O114" i="22"/>
  <c r="N115" i="22"/>
  <c r="O115" i="22"/>
  <c r="N116" i="22"/>
  <c r="O116" i="22"/>
  <c r="N117" i="22"/>
  <c r="O117" i="22"/>
  <c r="N118" i="22"/>
  <c r="O118" i="22"/>
  <c r="N119" i="22"/>
  <c r="O119" i="22"/>
  <c r="N120" i="22"/>
  <c r="O120" i="22"/>
  <c r="N121" i="22"/>
  <c r="O121" i="22"/>
  <c r="N122" i="22"/>
  <c r="O122" i="22"/>
  <c r="N123" i="22"/>
  <c r="O123" i="22"/>
  <c r="N125" i="22"/>
  <c r="O125" i="22"/>
  <c r="N126" i="22"/>
  <c r="O126" i="22"/>
  <c r="N127" i="22"/>
  <c r="O127" i="22"/>
  <c r="N128" i="22"/>
  <c r="O128" i="22"/>
  <c r="N129" i="22"/>
  <c r="O129" i="22"/>
  <c r="N131" i="22"/>
  <c r="O131" i="22"/>
  <c r="N132" i="22"/>
  <c r="O132" i="22"/>
  <c r="N133" i="22"/>
  <c r="O133" i="22"/>
  <c r="N134" i="22"/>
  <c r="O134" i="22"/>
  <c r="N135" i="22"/>
  <c r="O135" i="22"/>
  <c r="N136" i="22"/>
  <c r="O136" i="22"/>
  <c r="N138" i="22"/>
  <c r="O138" i="22"/>
  <c r="N139" i="22"/>
  <c r="O139" i="22"/>
  <c r="N140" i="22"/>
  <c r="O140" i="22"/>
  <c r="N141" i="22"/>
  <c r="O141" i="22"/>
  <c r="N142" i="22"/>
  <c r="O142" i="22"/>
  <c r="N143" i="22"/>
  <c r="O143" i="22"/>
  <c r="N144" i="22"/>
  <c r="O144" i="22"/>
  <c r="N145" i="22"/>
  <c r="O145" i="22"/>
  <c r="N146" i="22"/>
  <c r="O146" i="22"/>
  <c r="N147" i="22"/>
  <c r="O147" i="22"/>
  <c r="N148" i="22"/>
  <c r="O148" i="22"/>
  <c r="N149" i="22"/>
  <c r="O149" i="22"/>
  <c r="N150" i="22"/>
  <c r="O150" i="22"/>
  <c r="N154" i="22"/>
  <c r="O154" i="22"/>
  <c r="N14" i="22"/>
  <c r="N46" i="22"/>
  <c r="N68" i="22"/>
  <c r="N100" i="22"/>
  <c r="N155" i="22"/>
  <c r="O14" i="22"/>
  <c r="O46" i="22"/>
  <c r="O68" i="22"/>
  <c r="O100" i="22"/>
  <c r="O155" i="22"/>
  <c r="N26" i="22"/>
  <c r="N47" i="22"/>
  <c r="N80" i="22"/>
  <c r="N101" i="22"/>
  <c r="N156" i="22"/>
  <c r="O26" i="22"/>
  <c r="O47" i="22"/>
  <c r="O80" i="22"/>
  <c r="O101" i="22"/>
  <c r="O156" i="22"/>
  <c r="N41" i="22"/>
  <c r="N48" i="22"/>
  <c r="N95" i="22"/>
  <c r="N102" i="22"/>
  <c r="N157" i="22"/>
  <c r="O41" i="22"/>
  <c r="O48" i="22"/>
  <c r="O95" i="22"/>
  <c r="O102" i="22"/>
  <c r="O157" i="22"/>
  <c r="N159" i="22"/>
  <c r="O159" i="22"/>
  <c r="N160" i="22"/>
  <c r="O160" i="22"/>
  <c r="C138" i="22"/>
  <c r="C139" i="22"/>
  <c r="C140" i="22"/>
  <c r="C141" i="22"/>
  <c r="C142" i="22"/>
  <c r="C143" i="22"/>
  <c r="C144" i="22"/>
  <c r="C145" i="22"/>
  <c r="C146" i="22"/>
  <c r="C147" i="22"/>
  <c r="C148" i="22"/>
  <c r="C149" i="22"/>
  <c r="C150" i="22"/>
  <c r="D138" i="22"/>
  <c r="D139" i="22"/>
  <c r="D140" i="22"/>
  <c r="D141" i="22"/>
  <c r="D142" i="22"/>
  <c r="D143" i="22"/>
  <c r="D144" i="22"/>
  <c r="D145" i="22"/>
  <c r="D146" i="22"/>
  <c r="D147" i="22"/>
  <c r="D148" i="22"/>
  <c r="D149" i="22"/>
  <c r="D150" i="22"/>
  <c r="E138" i="22"/>
  <c r="E139" i="22"/>
  <c r="E140" i="22"/>
  <c r="E141" i="22"/>
  <c r="E142" i="22"/>
  <c r="E143" i="22"/>
  <c r="E144" i="22"/>
  <c r="E145" i="22"/>
  <c r="E146" i="22"/>
  <c r="E147" i="22"/>
  <c r="E148" i="22"/>
  <c r="E149" i="22"/>
  <c r="E150" i="22"/>
  <c r="F138" i="22"/>
  <c r="F139" i="22"/>
  <c r="F140" i="22"/>
  <c r="F141" i="22"/>
  <c r="F142" i="22"/>
  <c r="F143" i="22"/>
  <c r="F144" i="22"/>
  <c r="F145" i="22"/>
  <c r="F146" i="22"/>
  <c r="F147" i="22"/>
  <c r="F148" i="22"/>
  <c r="F149" i="22"/>
  <c r="F150" i="22"/>
  <c r="G138" i="22"/>
  <c r="G139" i="22"/>
  <c r="G140" i="22"/>
  <c r="G141" i="22"/>
  <c r="G142" i="22"/>
  <c r="G143" i="22"/>
  <c r="G144" i="22"/>
  <c r="G145" i="22"/>
  <c r="G146" i="22"/>
  <c r="G147" i="22"/>
  <c r="G148" i="22"/>
  <c r="G149" i="22"/>
  <c r="G150" i="22"/>
  <c r="H138" i="22"/>
  <c r="H139" i="22"/>
  <c r="H140" i="22"/>
  <c r="H141" i="22"/>
  <c r="H142" i="22"/>
  <c r="H143" i="22"/>
  <c r="H144" i="22"/>
  <c r="H145" i="22"/>
  <c r="H146" i="22"/>
  <c r="H147" i="22"/>
  <c r="H148" i="22"/>
  <c r="H149" i="22"/>
  <c r="H150" i="22"/>
  <c r="I138" i="22"/>
  <c r="I139" i="22"/>
  <c r="I140" i="22"/>
  <c r="I141" i="22"/>
  <c r="I142" i="22"/>
  <c r="I143" i="22"/>
  <c r="I144" i="22"/>
  <c r="I145" i="22"/>
  <c r="I146" i="22"/>
  <c r="I147" i="22"/>
  <c r="I148" i="22"/>
  <c r="I149" i="22"/>
  <c r="I150" i="22"/>
  <c r="J138" i="22"/>
  <c r="J139" i="22"/>
  <c r="J140" i="22"/>
  <c r="J141" i="22"/>
  <c r="J142" i="22"/>
  <c r="J143" i="22"/>
  <c r="J144" i="22"/>
  <c r="J145" i="22"/>
  <c r="J146" i="22"/>
  <c r="J147" i="22"/>
  <c r="J148" i="22"/>
  <c r="J149" i="22"/>
  <c r="J150" i="22"/>
  <c r="K138" i="22"/>
  <c r="K139" i="22"/>
  <c r="K140" i="22"/>
  <c r="K141" i="22"/>
  <c r="K142" i="22"/>
  <c r="K143" i="22"/>
  <c r="K144" i="22"/>
  <c r="K145" i="22"/>
  <c r="K146" i="22"/>
  <c r="K147" i="22"/>
  <c r="K148" i="22"/>
  <c r="K149" i="22"/>
  <c r="K150" i="22"/>
  <c r="L138" i="22"/>
  <c r="L139" i="22"/>
  <c r="L140" i="22"/>
  <c r="L141" i="22"/>
  <c r="L142" i="22"/>
  <c r="L143" i="22"/>
  <c r="L144" i="22"/>
  <c r="L145" i="22"/>
  <c r="L146" i="22"/>
  <c r="L147" i="22"/>
  <c r="L148" i="22"/>
  <c r="L149" i="22"/>
  <c r="L150" i="22"/>
  <c r="M138" i="22"/>
  <c r="M139" i="22"/>
  <c r="M140" i="22"/>
  <c r="M141" i="22"/>
  <c r="M142" i="22"/>
  <c r="M143" i="22"/>
  <c r="M144" i="22"/>
  <c r="M145" i="22"/>
  <c r="M146" i="22"/>
  <c r="M147" i="22"/>
  <c r="M148" i="22"/>
  <c r="M149" i="22"/>
  <c r="M150" i="22"/>
  <c r="P150" i="22"/>
  <c r="P149" i="22"/>
  <c r="P148" i="22"/>
  <c r="P147" i="22"/>
  <c r="P146" i="22"/>
  <c r="P145" i="22"/>
  <c r="P144" i="22"/>
  <c r="P143" i="22"/>
  <c r="P142" i="22"/>
  <c r="P141" i="22"/>
  <c r="P140" i="22"/>
  <c r="P139" i="22"/>
  <c r="P138" i="22"/>
  <c r="C114" i="22"/>
  <c r="C115" i="22"/>
  <c r="C116" i="22"/>
  <c r="C117" i="22"/>
  <c r="C118" i="22"/>
  <c r="C119" i="22"/>
  <c r="C120" i="22"/>
  <c r="C121" i="22"/>
  <c r="C122" i="22"/>
  <c r="C123" i="22"/>
  <c r="C125" i="22"/>
  <c r="C126" i="22"/>
  <c r="C127" i="22"/>
  <c r="C128" i="22"/>
  <c r="C129" i="22"/>
  <c r="C131" i="22"/>
  <c r="C132" i="22"/>
  <c r="C133" i="22"/>
  <c r="C134" i="22"/>
  <c r="C135" i="22"/>
  <c r="C136" i="22"/>
  <c r="D114" i="22"/>
  <c r="D115" i="22"/>
  <c r="D116" i="22"/>
  <c r="D117" i="22"/>
  <c r="D118" i="22"/>
  <c r="D119" i="22"/>
  <c r="D120" i="22"/>
  <c r="D121" i="22"/>
  <c r="D122" i="22"/>
  <c r="D123" i="22"/>
  <c r="D125" i="22"/>
  <c r="D126" i="22"/>
  <c r="D127" i="22"/>
  <c r="D128" i="22"/>
  <c r="D129" i="22"/>
  <c r="D131" i="22"/>
  <c r="D132" i="22"/>
  <c r="D133" i="22"/>
  <c r="D134" i="22"/>
  <c r="D135" i="22"/>
  <c r="D136" i="22"/>
  <c r="E114" i="22"/>
  <c r="E115" i="22"/>
  <c r="E116" i="22"/>
  <c r="E117" i="22"/>
  <c r="E118" i="22"/>
  <c r="E119" i="22"/>
  <c r="E120" i="22"/>
  <c r="E121" i="22"/>
  <c r="E122" i="22"/>
  <c r="E123" i="22"/>
  <c r="E125" i="22"/>
  <c r="E126" i="22"/>
  <c r="E127" i="22"/>
  <c r="E128" i="22"/>
  <c r="E129" i="22"/>
  <c r="E131" i="22"/>
  <c r="E132" i="22"/>
  <c r="E133" i="22"/>
  <c r="E134" i="22"/>
  <c r="E135" i="22"/>
  <c r="E136" i="22"/>
  <c r="F114" i="22"/>
  <c r="F115" i="22"/>
  <c r="F116" i="22"/>
  <c r="F117" i="22"/>
  <c r="F118" i="22"/>
  <c r="F119" i="22"/>
  <c r="F120" i="22"/>
  <c r="F121" i="22"/>
  <c r="F122" i="22"/>
  <c r="F123" i="22"/>
  <c r="F125" i="22"/>
  <c r="F126" i="22"/>
  <c r="F127" i="22"/>
  <c r="F128" i="22"/>
  <c r="F129" i="22"/>
  <c r="F131" i="22"/>
  <c r="F132" i="22"/>
  <c r="F133" i="22"/>
  <c r="F134" i="22"/>
  <c r="F135" i="22"/>
  <c r="F136" i="22"/>
  <c r="G114" i="22"/>
  <c r="G115" i="22"/>
  <c r="G116" i="22"/>
  <c r="G117" i="22"/>
  <c r="G118" i="22"/>
  <c r="G119" i="22"/>
  <c r="G120" i="22"/>
  <c r="G121" i="22"/>
  <c r="G122" i="22"/>
  <c r="G123" i="22"/>
  <c r="G125" i="22"/>
  <c r="G126" i="22"/>
  <c r="G127" i="22"/>
  <c r="G128" i="22"/>
  <c r="G129" i="22"/>
  <c r="G131" i="22"/>
  <c r="G132" i="22"/>
  <c r="G133" i="22"/>
  <c r="G134" i="22"/>
  <c r="G135" i="22"/>
  <c r="G136" i="22"/>
  <c r="H114" i="22"/>
  <c r="H115" i="22"/>
  <c r="H116" i="22"/>
  <c r="H117" i="22"/>
  <c r="H118" i="22"/>
  <c r="H119" i="22"/>
  <c r="H120" i="22"/>
  <c r="H121" i="22"/>
  <c r="H122" i="22"/>
  <c r="H123" i="22"/>
  <c r="H125" i="22"/>
  <c r="H126" i="22"/>
  <c r="H127" i="22"/>
  <c r="H128" i="22"/>
  <c r="H129" i="22"/>
  <c r="H131" i="22"/>
  <c r="H132" i="22"/>
  <c r="H133" i="22"/>
  <c r="H134" i="22"/>
  <c r="H135" i="22"/>
  <c r="H136" i="22"/>
  <c r="I114" i="22"/>
  <c r="I115" i="22"/>
  <c r="I116" i="22"/>
  <c r="I117" i="22"/>
  <c r="I118" i="22"/>
  <c r="I119" i="22"/>
  <c r="I120" i="22"/>
  <c r="I121" i="22"/>
  <c r="I122" i="22"/>
  <c r="I123" i="22"/>
  <c r="I125" i="22"/>
  <c r="I126" i="22"/>
  <c r="I127" i="22"/>
  <c r="I128" i="22"/>
  <c r="I129" i="22"/>
  <c r="I131" i="22"/>
  <c r="I132" i="22"/>
  <c r="I133" i="22"/>
  <c r="I134" i="22"/>
  <c r="I135" i="22"/>
  <c r="I136" i="22"/>
  <c r="J114" i="22"/>
  <c r="J115" i="22"/>
  <c r="J116" i="22"/>
  <c r="J117" i="22"/>
  <c r="J118" i="22"/>
  <c r="J119" i="22"/>
  <c r="J120" i="22"/>
  <c r="J121" i="22"/>
  <c r="J122" i="22"/>
  <c r="J123" i="22"/>
  <c r="J125" i="22"/>
  <c r="J126" i="22"/>
  <c r="J127" i="22"/>
  <c r="J128" i="22"/>
  <c r="J129" i="22"/>
  <c r="J131" i="22"/>
  <c r="J132" i="22"/>
  <c r="J133" i="22"/>
  <c r="J134" i="22"/>
  <c r="J135" i="22"/>
  <c r="J136" i="22"/>
  <c r="K114" i="22"/>
  <c r="K115" i="22"/>
  <c r="K116" i="22"/>
  <c r="K117" i="22"/>
  <c r="K118" i="22"/>
  <c r="K119" i="22"/>
  <c r="K120" i="22"/>
  <c r="K121" i="22"/>
  <c r="K122" i="22"/>
  <c r="K123" i="22"/>
  <c r="K125" i="22"/>
  <c r="K126" i="22"/>
  <c r="K127" i="22"/>
  <c r="K128" i="22"/>
  <c r="K129" i="22"/>
  <c r="K131" i="22"/>
  <c r="K132" i="22"/>
  <c r="K133" i="22"/>
  <c r="K134" i="22"/>
  <c r="K135" i="22"/>
  <c r="K136" i="22"/>
  <c r="L114" i="22"/>
  <c r="L115" i="22"/>
  <c r="L116" i="22"/>
  <c r="L117" i="22"/>
  <c r="L118" i="22"/>
  <c r="L119" i="22"/>
  <c r="L120" i="22"/>
  <c r="L121" i="22"/>
  <c r="L122" i="22"/>
  <c r="L123" i="22"/>
  <c r="L125" i="22"/>
  <c r="L126" i="22"/>
  <c r="L127" i="22"/>
  <c r="L128" i="22"/>
  <c r="L129" i="22"/>
  <c r="L131" i="22"/>
  <c r="L132" i="22"/>
  <c r="L133" i="22"/>
  <c r="L134" i="22"/>
  <c r="L135" i="22"/>
  <c r="L136" i="22"/>
  <c r="M114" i="22"/>
  <c r="M115" i="22"/>
  <c r="M116" i="22"/>
  <c r="M117" i="22"/>
  <c r="M118" i="22"/>
  <c r="M119" i="22"/>
  <c r="M120" i="22"/>
  <c r="M121" i="22"/>
  <c r="M122" i="22"/>
  <c r="M123" i="22"/>
  <c r="M125" i="22"/>
  <c r="M126" i="22"/>
  <c r="M127" i="22"/>
  <c r="M128" i="22"/>
  <c r="M129" i="22"/>
  <c r="M131" i="22"/>
  <c r="M132" i="22"/>
  <c r="M133" i="22"/>
  <c r="M134" i="22"/>
  <c r="M135" i="22"/>
  <c r="M136" i="22"/>
  <c r="P136" i="22"/>
  <c r="P135" i="22"/>
  <c r="P134" i="22"/>
  <c r="P133" i="22"/>
  <c r="P132" i="22"/>
  <c r="P131" i="22"/>
  <c r="P129" i="22"/>
  <c r="P128" i="22"/>
  <c r="P127" i="22"/>
  <c r="P126" i="22"/>
  <c r="P125" i="22"/>
  <c r="P123" i="22"/>
  <c r="P122" i="22"/>
  <c r="P121" i="22"/>
  <c r="P120" i="22"/>
  <c r="P119" i="22"/>
  <c r="P118" i="22"/>
  <c r="P117" i="22"/>
  <c r="P116" i="22"/>
  <c r="P115" i="22"/>
  <c r="P114" i="22"/>
  <c r="N73" i="22"/>
  <c r="O73" i="22"/>
  <c r="N74" i="22"/>
  <c r="O74" i="22"/>
  <c r="N81" i="22"/>
  <c r="O81" i="22"/>
  <c r="N104" i="22"/>
  <c r="O104" i="22"/>
  <c r="N105" i="22"/>
  <c r="O105" i="22"/>
  <c r="C95" i="22"/>
  <c r="D95" i="22"/>
  <c r="E95" i="22"/>
  <c r="F95" i="22"/>
  <c r="G95" i="22"/>
  <c r="H95" i="22"/>
  <c r="I95" i="22"/>
  <c r="J95" i="22"/>
  <c r="K95" i="22"/>
  <c r="L95" i="22"/>
  <c r="M95" i="22"/>
  <c r="P95" i="22"/>
  <c r="P94" i="22"/>
  <c r="P93" i="22"/>
  <c r="P92" i="22"/>
  <c r="P91" i="22"/>
  <c r="P90" i="22"/>
  <c r="P89" i="22"/>
  <c r="P88" i="22"/>
  <c r="P87" i="22"/>
  <c r="P86" i="22"/>
  <c r="P85" i="22"/>
  <c r="P84" i="22"/>
  <c r="P83" i="22"/>
  <c r="C68" i="22"/>
  <c r="C73" i="22"/>
  <c r="C74" i="22"/>
  <c r="C80" i="22"/>
  <c r="C81" i="22"/>
  <c r="D68" i="22"/>
  <c r="D73" i="22"/>
  <c r="D74" i="22"/>
  <c r="D80" i="22"/>
  <c r="D81" i="22"/>
  <c r="E68" i="22"/>
  <c r="E73" i="22"/>
  <c r="E74" i="22"/>
  <c r="E80" i="22"/>
  <c r="E81" i="22"/>
  <c r="F68" i="22"/>
  <c r="F73" i="22"/>
  <c r="F74" i="22"/>
  <c r="F80" i="22"/>
  <c r="F81" i="22"/>
  <c r="G68" i="22"/>
  <c r="G73" i="22"/>
  <c r="G74" i="22"/>
  <c r="G80" i="22"/>
  <c r="G81" i="22"/>
  <c r="H68" i="22"/>
  <c r="H73" i="22"/>
  <c r="H74" i="22"/>
  <c r="H80" i="22"/>
  <c r="H81" i="22"/>
  <c r="I68" i="22"/>
  <c r="I73" i="22"/>
  <c r="I74" i="22"/>
  <c r="I80" i="22"/>
  <c r="I81" i="22"/>
  <c r="J68" i="22"/>
  <c r="J73" i="22"/>
  <c r="J74" i="22"/>
  <c r="J80" i="22"/>
  <c r="J81" i="22"/>
  <c r="K68" i="22"/>
  <c r="K73" i="22"/>
  <c r="K74" i="22"/>
  <c r="K80" i="22"/>
  <c r="K81" i="22"/>
  <c r="L68" i="22"/>
  <c r="L73" i="22"/>
  <c r="L74" i="22"/>
  <c r="L80" i="22"/>
  <c r="L81" i="22"/>
  <c r="M68" i="22"/>
  <c r="M73" i="22"/>
  <c r="M74" i="22"/>
  <c r="M80" i="22"/>
  <c r="M81" i="22"/>
  <c r="P81" i="22"/>
  <c r="P80" i="22"/>
  <c r="P79" i="22"/>
  <c r="P78" i="22"/>
  <c r="P77" i="22"/>
  <c r="P76" i="22"/>
  <c r="P74" i="22"/>
  <c r="P73" i="22"/>
  <c r="P72" i="22"/>
  <c r="P71" i="22"/>
  <c r="P70" i="22"/>
  <c r="P68" i="22"/>
  <c r="P67" i="22"/>
  <c r="P66" i="22"/>
  <c r="P65" i="22"/>
  <c r="P64" i="22"/>
  <c r="P63" i="22"/>
  <c r="P62" i="22"/>
  <c r="P61" i="22"/>
  <c r="P60" i="22"/>
  <c r="P59" i="22"/>
  <c r="AA86" i="22"/>
  <c r="AD86" i="22"/>
  <c r="AG86" i="22"/>
  <c r="AJ86" i="22"/>
  <c r="AA87" i="22"/>
  <c r="AD87" i="22"/>
  <c r="AG87" i="22"/>
  <c r="AJ87" i="22"/>
  <c r="AA88" i="22"/>
  <c r="AD88" i="22"/>
  <c r="AG88" i="22"/>
  <c r="AJ88" i="22"/>
  <c r="P99" i="22"/>
  <c r="P32" i="22"/>
  <c r="P33" i="22"/>
  <c r="P34" i="22"/>
  <c r="AA32" i="22"/>
  <c r="AD32" i="22"/>
  <c r="AG32" i="22"/>
  <c r="AJ32" i="22"/>
  <c r="AA33" i="22"/>
  <c r="AD33" i="22"/>
  <c r="AG33" i="22"/>
  <c r="AJ33" i="22"/>
  <c r="AA34" i="22"/>
  <c r="AD34" i="22"/>
  <c r="AG34" i="22"/>
  <c r="AJ34" i="22"/>
  <c r="P45" i="22"/>
  <c r="P6" i="22"/>
  <c r="P7" i="22"/>
  <c r="P8" i="22"/>
  <c r="P9" i="22"/>
  <c r="P10" i="22"/>
  <c r="P11" i="22"/>
  <c r="P12" i="22"/>
  <c r="P13" i="22"/>
  <c r="P5" i="22"/>
  <c r="P17" i="22"/>
  <c r="P18" i="22"/>
  <c r="P16" i="22"/>
  <c r="P23" i="22"/>
  <c r="P24" i="22"/>
  <c r="P25" i="22"/>
  <c r="P22" i="22"/>
  <c r="P30" i="22"/>
  <c r="P31" i="22"/>
  <c r="P35" i="22"/>
  <c r="P36" i="22"/>
  <c r="P37" i="22"/>
  <c r="P38" i="22"/>
  <c r="P39" i="22"/>
  <c r="P40" i="22"/>
  <c r="P29" i="22"/>
  <c r="N19" i="22"/>
  <c r="O19" i="22"/>
  <c r="N20" i="22"/>
  <c r="O20" i="22"/>
  <c r="N27" i="22"/>
  <c r="O27" i="22"/>
  <c r="N50" i="22"/>
  <c r="O50" i="22"/>
  <c r="N51" i="22"/>
  <c r="O51" i="22"/>
  <c r="AA91" i="22"/>
  <c r="AD91" i="22"/>
  <c r="AG91" i="22"/>
  <c r="AJ91" i="22"/>
  <c r="C91" i="9"/>
  <c r="AA37" i="22"/>
  <c r="AD37" i="22"/>
  <c r="AG37" i="22"/>
  <c r="AJ37" i="22"/>
  <c r="C37" i="9"/>
  <c r="C146" i="9"/>
  <c r="L91" i="11"/>
  <c r="D91" i="9"/>
  <c r="L37" i="11"/>
  <c r="D37" i="9"/>
  <c r="D146" i="9"/>
  <c r="L91" i="12"/>
  <c r="E91" i="9"/>
  <c r="L37" i="12"/>
  <c r="E37" i="9"/>
  <c r="E146" i="9"/>
  <c r="J91" i="13"/>
  <c r="F91" i="9"/>
  <c r="J37" i="13"/>
  <c r="F37" i="9"/>
  <c r="F146" i="9"/>
  <c r="S91" i="34"/>
  <c r="G91" i="9"/>
  <c r="S37" i="34"/>
  <c r="G37" i="9"/>
  <c r="G146" i="9"/>
  <c r="G37" i="14"/>
  <c r="Q37" i="14"/>
  <c r="R37" i="14"/>
  <c r="H37" i="9"/>
  <c r="G91" i="14"/>
  <c r="Q91" i="14"/>
  <c r="R91" i="14"/>
  <c r="H91" i="9"/>
  <c r="H146" i="9"/>
  <c r="K91" i="17"/>
  <c r="J91" i="9"/>
  <c r="K37" i="17"/>
  <c r="J37" i="9"/>
  <c r="J146" i="9"/>
  <c r="AA92" i="22"/>
  <c r="AD92" i="22"/>
  <c r="AG92" i="22"/>
  <c r="AJ92" i="22"/>
  <c r="C92" i="9"/>
  <c r="AA38" i="22"/>
  <c r="AD38" i="22"/>
  <c r="AG38" i="22"/>
  <c r="AJ38" i="22"/>
  <c r="C38" i="9"/>
  <c r="C147" i="9"/>
  <c r="L92" i="11"/>
  <c r="D92" i="9"/>
  <c r="L38" i="11"/>
  <c r="D38" i="9"/>
  <c r="D147" i="9"/>
  <c r="L92" i="12"/>
  <c r="E92" i="9"/>
  <c r="L38" i="12"/>
  <c r="E38" i="9"/>
  <c r="E147" i="9"/>
  <c r="J92" i="13"/>
  <c r="F92" i="9"/>
  <c r="J38" i="13"/>
  <c r="F38" i="9"/>
  <c r="F147" i="9"/>
  <c r="S92" i="34"/>
  <c r="G92" i="9"/>
  <c r="S38" i="34"/>
  <c r="G38" i="9"/>
  <c r="G147" i="9"/>
  <c r="G38" i="14"/>
  <c r="Q38" i="14"/>
  <c r="R38" i="14"/>
  <c r="H38" i="9"/>
  <c r="G92" i="14"/>
  <c r="Q92" i="14"/>
  <c r="R92" i="14"/>
  <c r="H92" i="9"/>
  <c r="H147" i="9"/>
  <c r="K92" i="17"/>
  <c r="J92" i="9"/>
  <c r="K38" i="17"/>
  <c r="J38" i="9"/>
  <c r="J147" i="9"/>
  <c r="AA39" i="22"/>
  <c r="AD39" i="22"/>
  <c r="AG39" i="22"/>
  <c r="AJ39" i="22"/>
  <c r="C39" i="9"/>
  <c r="AA93" i="22"/>
  <c r="AD93" i="22"/>
  <c r="AG93" i="22"/>
  <c r="AJ93" i="22"/>
  <c r="C93" i="9"/>
  <c r="C148" i="9"/>
  <c r="L93" i="11"/>
  <c r="D93" i="9"/>
  <c r="L39" i="11"/>
  <c r="D39" i="9"/>
  <c r="D148" i="9"/>
  <c r="L93" i="12"/>
  <c r="E93" i="9"/>
  <c r="L39" i="12"/>
  <c r="E39" i="9"/>
  <c r="E148" i="9"/>
  <c r="J93" i="13"/>
  <c r="F93" i="9"/>
  <c r="J39" i="13"/>
  <c r="F39" i="9"/>
  <c r="F148" i="9"/>
  <c r="S93" i="34"/>
  <c r="G93" i="9"/>
  <c r="S39" i="34"/>
  <c r="G39" i="9"/>
  <c r="G148" i="9"/>
  <c r="G39" i="14"/>
  <c r="Q39" i="14"/>
  <c r="R39" i="14"/>
  <c r="H39" i="9"/>
  <c r="G93" i="14"/>
  <c r="Q93" i="14"/>
  <c r="R93" i="14"/>
  <c r="H93" i="9"/>
  <c r="H148" i="9"/>
  <c r="K93" i="17"/>
  <c r="J93" i="9"/>
  <c r="K39" i="17"/>
  <c r="J39" i="9"/>
  <c r="J148" i="9"/>
  <c r="AA94" i="22"/>
  <c r="AD94" i="22"/>
  <c r="AG94" i="22"/>
  <c r="AJ94" i="22"/>
  <c r="C94" i="9"/>
  <c r="AA40" i="22"/>
  <c r="AD40" i="22"/>
  <c r="AG40" i="22"/>
  <c r="AJ40" i="22"/>
  <c r="C40" i="9"/>
  <c r="C149" i="9"/>
  <c r="L94" i="11"/>
  <c r="D94" i="9"/>
  <c r="L40" i="11"/>
  <c r="D40" i="9"/>
  <c r="D149" i="9"/>
  <c r="L94" i="12"/>
  <c r="E94" i="9"/>
  <c r="L40" i="12"/>
  <c r="E40" i="9"/>
  <c r="E149" i="9"/>
  <c r="J94" i="13"/>
  <c r="F94" i="9"/>
  <c r="J40" i="13"/>
  <c r="F40" i="9"/>
  <c r="F149" i="9"/>
  <c r="S94" i="34"/>
  <c r="G94" i="9"/>
  <c r="S40" i="34"/>
  <c r="G40" i="9"/>
  <c r="G149" i="9"/>
  <c r="G94" i="14"/>
  <c r="Q94" i="14"/>
  <c r="R94" i="14"/>
  <c r="H94" i="9"/>
  <c r="G40" i="14"/>
  <c r="Q40" i="14"/>
  <c r="R40" i="14"/>
  <c r="H40" i="9"/>
  <c r="H149" i="9"/>
  <c r="K94" i="17"/>
  <c r="J94" i="9"/>
  <c r="K40" i="17"/>
  <c r="J40" i="9"/>
  <c r="J149" i="9"/>
  <c r="AA90" i="22"/>
  <c r="AD90" i="22"/>
  <c r="AG90" i="22"/>
  <c r="AJ90" i="22"/>
  <c r="C90" i="9"/>
  <c r="AA36" i="22"/>
  <c r="AD36" i="22"/>
  <c r="AG36" i="22"/>
  <c r="AJ36" i="22"/>
  <c r="C36" i="9"/>
  <c r="C145" i="9"/>
  <c r="L91" i="16"/>
  <c r="I91" i="9"/>
  <c r="L92" i="16"/>
  <c r="I92" i="9"/>
  <c r="L93" i="16"/>
  <c r="I93" i="9"/>
  <c r="L94" i="16"/>
  <c r="I94" i="9"/>
  <c r="L38" i="16"/>
  <c r="I38" i="9"/>
  <c r="L39" i="16"/>
  <c r="I39" i="9"/>
  <c r="L40" i="16"/>
  <c r="I40" i="9"/>
  <c r="C148" i="17"/>
  <c r="D148" i="17"/>
  <c r="L148" i="16"/>
  <c r="H148" i="14"/>
  <c r="I148" i="14"/>
  <c r="J148" i="14"/>
  <c r="K148" i="14"/>
  <c r="L148" i="14"/>
  <c r="M148" i="14"/>
  <c r="N148" i="14"/>
  <c r="O148" i="14"/>
  <c r="P148" i="14"/>
  <c r="Q148" i="14"/>
  <c r="D148" i="14"/>
  <c r="E148" i="14"/>
  <c r="F148" i="14"/>
  <c r="C148" i="14"/>
  <c r="G148" i="14"/>
  <c r="R148" i="14"/>
  <c r="H149" i="14"/>
  <c r="I149" i="14"/>
  <c r="J149" i="14"/>
  <c r="K149" i="14"/>
  <c r="L149" i="14"/>
  <c r="M149" i="14"/>
  <c r="N149" i="14"/>
  <c r="O149" i="14"/>
  <c r="P149" i="14"/>
  <c r="C149" i="14"/>
  <c r="D149" i="14"/>
  <c r="E149" i="14"/>
  <c r="F149" i="14"/>
  <c r="G85" i="14"/>
  <c r="G86" i="14"/>
  <c r="G87" i="14"/>
  <c r="G88" i="14"/>
  <c r="G89" i="14"/>
  <c r="C148" i="34"/>
  <c r="D148" i="34"/>
  <c r="E148" i="34"/>
  <c r="F148" i="34"/>
  <c r="G148" i="34"/>
  <c r="H148" i="34"/>
  <c r="I148" i="34"/>
  <c r="J148" i="34"/>
  <c r="K148" i="34"/>
  <c r="L148" i="34"/>
  <c r="M148" i="34"/>
  <c r="N148" i="34"/>
  <c r="O148" i="34"/>
  <c r="P148" i="34"/>
  <c r="Q148" i="34"/>
  <c r="R148" i="34"/>
  <c r="S148" i="34"/>
  <c r="C148" i="13"/>
  <c r="D148" i="13"/>
  <c r="E148" i="13"/>
  <c r="F148" i="13"/>
  <c r="G148" i="13"/>
  <c r="H148" i="13"/>
  <c r="I148" i="13"/>
  <c r="J148" i="13"/>
  <c r="C148" i="12"/>
  <c r="D148" i="12"/>
  <c r="E148" i="12"/>
  <c r="F148" i="12"/>
  <c r="G148" i="12"/>
  <c r="H148" i="12"/>
  <c r="I148" i="12"/>
  <c r="J148" i="12"/>
  <c r="K148" i="12"/>
  <c r="L148" i="12"/>
  <c r="C148" i="11"/>
  <c r="D148" i="11"/>
  <c r="E148" i="11"/>
  <c r="F148" i="11"/>
  <c r="G148" i="11"/>
  <c r="H148" i="11"/>
  <c r="I148" i="11"/>
  <c r="J148" i="11"/>
  <c r="K148" i="11"/>
  <c r="L148" i="11"/>
  <c r="AE148" i="22"/>
  <c r="AF148" i="22"/>
  <c r="AG148" i="22"/>
  <c r="AH148" i="22"/>
  <c r="AI148" i="22"/>
  <c r="Q148" i="22"/>
  <c r="R148" i="22"/>
  <c r="S148" i="22"/>
  <c r="T148" i="22"/>
  <c r="U148" i="22"/>
  <c r="V148" i="22"/>
  <c r="W148" i="22"/>
  <c r="X148" i="22"/>
  <c r="Y148" i="22"/>
  <c r="Z148" i="22"/>
  <c r="AA148" i="22"/>
  <c r="AB148" i="22"/>
  <c r="AC148" i="22"/>
  <c r="AD148" i="22"/>
  <c r="AJ148" i="22"/>
  <c r="L29" i="12"/>
  <c r="L30" i="12"/>
  <c r="L31" i="12"/>
  <c r="L32" i="12"/>
  <c r="L33" i="12"/>
  <c r="L34" i="12"/>
  <c r="L35" i="12"/>
  <c r="L36" i="12"/>
  <c r="L41" i="12"/>
  <c r="J29" i="13"/>
  <c r="J30" i="13"/>
  <c r="J31" i="13"/>
  <c r="J32" i="13"/>
  <c r="J33" i="13"/>
  <c r="J34" i="13"/>
  <c r="J35" i="13"/>
  <c r="J36" i="13"/>
  <c r="J41" i="13"/>
  <c r="S29" i="34"/>
  <c r="S30" i="34"/>
  <c r="S31" i="34"/>
  <c r="S32" i="34"/>
  <c r="S33" i="34"/>
  <c r="S34" i="34"/>
  <c r="S35" i="34"/>
  <c r="S36" i="34"/>
  <c r="S41" i="34"/>
  <c r="C41" i="16"/>
  <c r="D41" i="16"/>
  <c r="E41" i="16"/>
  <c r="F41" i="16"/>
  <c r="G41" i="16"/>
  <c r="H41" i="16"/>
  <c r="I41" i="16"/>
  <c r="J41" i="16"/>
  <c r="K41" i="16"/>
  <c r="L41" i="16"/>
  <c r="K29" i="17"/>
  <c r="K30" i="17"/>
  <c r="K31" i="17"/>
  <c r="K32" i="17"/>
  <c r="K33" i="17"/>
  <c r="K34" i="17"/>
  <c r="K35" i="17"/>
  <c r="K36" i="17"/>
  <c r="K41" i="17"/>
  <c r="K39" i="9"/>
  <c r="L83" i="12"/>
  <c r="L84" i="12"/>
  <c r="L85" i="12"/>
  <c r="L86" i="12"/>
  <c r="L87" i="12"/>
  <c r="L88" i="12"/>
  <c r="L89" i="12"/>
  <c r="L90" i="12"/>
  <c r="L95" i="12"/>
  <c r="J83" i="13"/>
  <c r="J84" i="13"/>
  <c r="J85" i="13"/>
  <c r="J86" i="13"/>
  <c r="J87" i="13"/>
  <c r="J88" i="13"/>
  <c r="J89" i="13"/>
  <c r="J90" i="13"/>
  <c r="J95" i="13"/>
  <c r="S83" i="34"/>
  <c r="S84" i="34"/>
  <c r="S85" i="34"/>
  <c r="S86" i="34"/>
  <c r="S87" i="34"/>
  <c r="S88" i="34"/>
  <c r="S89" i="34"/>
  <c r="S90" i="34"/>
  <c r="S95" i="34"/>
  <c r="C95" i="16"/>
  <c r="D95" i="16"/>
  <c r="E95" i="16"/>
  <c r="F95" i="16"/>
  <c r="G95" i="16"/>
  <c r="H95" i="16"/>
  <c r="I95" i="16"/>
  <c r="J95" i="16"/>
  <c r="K95" i="16"/>
  <c r="L95" i="16"/>
  <c r="K83" i="17"/>
  <c r="K84" i="17"/>
  <c r="K85" i="17"/>
  <c r="K86" i="17"/>
  <c r="K87" i="17"/>
  <c r="K88" i="17"/>
  <c r="K89" i="17"/>
  <c r="K90" i="17"/>
  <c r="K95" i="17"/>
  <c r="K93" i="9"/>
  <c r="C148" i="16"/>
  <c r="D148" i="16"/>
  <c r="E148" i="16"/>
  <c r="F148" i="16"/>
  <c r="G148" i="16"/>
  <c r="H148" i="16"/>
  <c r="I148" i="16"/>
  <c r="J148" i="16"/>
  <c r="K148" i="16"/>
  <c r="E148" i="17"/>
  <c r="F148" i="17"/>
  <c r="G148" i="17"/>
  <c r="H148" i="17"/>
  <c r="I148" i="17"/>
  <c r="J148" i="17"/>
  <c r="K148" i="17"/>
  <c r="K148" i="9"/>
  <c r="F11" i="20"/>
  <c r="C45" i="22"/>
  <c r="V99" i="22"/>
  <c r="V45" i="22"/>
  <c r="C147" i="17"/>
  <c r="D147" i="17"/>
  <c r="E147" i="17"/>
  <c r="F147" i="17"/>
  <c r="G147" i="17"/>
  <c r="H147" i="17"/>
  <c r="I147" i="17"/>
  <c r="J147" i="17"/>
  <c r="K147" i="17"/>
  <c r="L147" i="16"/>
  <c r="K147" i="16"/>
  <c r="J147" i="16"/>
  <c r="I147" i="16"/>
  <c r="H147" i="16"/>
  <c r="G147" i="16"/>
  <c r="F147" i="16"/>
  <c r="E147" i="16"/>
  <c r="D147" i="16"/>
  <c r="C147" i="16"/>
  <c r="C147" i="34"/>
  <c r="D147" i="34"/>
  <c r="E147" i="34"/>
  <c r="F147" i="34"/>
  <c r="G147" i="34"/>
  <c r="H147" i="34"/>
  <c r="I147" i="34"/>
  <c r="J147" i="34"/>
  <c r="K147" i="34"/>
  <c r="L147" i="34"/>
  <c r="M147" i="34"/>
  <c r="N147" i="34"/>
  <c r="O147" i="34"/>
  <c r="P147" i="34"/>
  <c r="Q147" i="34"/>
  <c r="R147" i="34"/>
  <c r="S147" i="34"/>
  <c r="C147" i="13"/>
  <c r="D147" i="13"/>
  <c r="E147" i="13"/>
  <c r="F147" i="13"/>
  <c r="G147" i="13"/>
  <c r="H147" i="13"/>
  <c r="I147" i="13"/>
  <c r="J147" i="13"/>
  <c r="C147" i="12"/>
  <c r="D147" i="12"/>
  <c r="E147" i="12"/>
  <c r="F147" i="12"/>
  <c r="G147" i="12"/>
  <c r="H147" i="12"/>
  <c r="I147" i="12"/>
  <c r="J147" i="12"/>
  <c r="K147" i="12"/>
  <c r="L147" i="12"/>
  <c r="C147" i="11"/>
  <c r="D147" i="11"/>
  <c r="E147" i="11"/>
  <c r="F147" i="11"/>
  <c r="G147" i="11"/>
  <c r="H147" i="11"/>
  <c r="I147" i="11"/>
  <c r="J147" i="11"/>
  <c r="K147" i="11"/>
  <c r="L147" i="11"/>
  <c r="K147" i="9"/>
  <c r="K92" i="9"/>
  <c r="K38" i="9"/>
  <c r="AE147" i="22"/>
  <c r="AF147" i="22"/>
  <c r="AG147" i="22"/>
  <c r="AH147" i="22"/>
  <c r="AI147" i="22"/>
  <c r="AB147" i="22"/>
  <c r="AC147" i="22"/>
  <c r="AD147" i="22"/>
  <c r="Q147" i="22"/>
  <c r="R147" i="22"/>
  <c r="S147" i="22"/>
  <c r="T147" i="22"/>
  <c r="U147" i="22"/>
  <c r="V147" i="22"/>
  <c r="W147" i="22"/>
  <c r="X147" i="22"/>
  <c r="Y147" i="22"/>
  <c r="Z147" i="22"/>
  <c r="AA147" i="22"/>
  <c r="AJ147" i="22"/>
  <c r="C147" i="14"/>
  <c r="D147" i="14"/>
  <c r="E147" i="14"/>
  <c r="F147" i="14"/>
  <c r="G147" i="14"/>
  <c r="H147" i="14"/>
  <c r="I147" i="14"/>
  <c r="J147" i="14"/>
  <c r="K147" i="14"/>
  <c r="L147" i="14"/>
  <c r="M147" i="14"/>
  <c r="N147" i="14"/>
  <c r="O147" i="14"/>
  <c r="P147" i="14"/>
  <c r="Q147" i="14"/>
  <c r="R147" i="14"/>
  <c r="H45" i="14"/>
  <c r="H99" i="14"/>
  <c r="H154" i="14"/>
  <c r="I45" i="14"/>
  <c r="I99" i="14"/>
  <c r="I154" i="14"/>
  <c r="J45" i="14"/>
  <c r="J99" i="14"/>
  <c r="J154" i="14"/>
  <c r="K45" i="14"/>
  <c r="K99" i="14"/>
  <c r="K154" i="14"/>
  <c r="L45" i="14"/>
  <c r="L99" i="14"/>
  <c r="L154" i="14"/>
  <c r="I14" i="14"/>
  <c r="I46" i="14"/>
  <c r="I68" i="14"/>
  <c r="I100" i="14"/>
  <c r="I155" i="14"/>
  <c r="J14" i="14"/>
  <c r="J46" i="14"/>
  <c r="J68" i="14"/>
  <c r="J100" i="14"/>
  <c r="J155" i="14"/>
  <c r="K14" i="14"/>
  <c r="K46" i="14"/>
  <c r="K68" i="14"/>
  <c r="K100" i="14"/>
  <c r="K155" i="14"/>
  <c r="L14" i="14"/>
  <c r="L46" i="14"/>
  <c r="L68" i="14"/>
  <c r="L100" i="14"/>
  <c r="L155" i="14"/>
  <c r="I26" i="14"/>
  <c r="I47" i="14"/>
  <c r="I80" i="14"/>
  <c r="I101" i="14"/>
  <c r="I156" i="14"/>
  <c r="J26" i="14"/>
  <c r="J47" i="14"/>
  <c r="J80" i="14"/>
  <c r="J101" i="14"/>
  <c r="J156" i="14"/>
  <c r="K26" i="14"/>
  <c r="K47" i="14"/>
  <c r="K80" i="14"/>
  <c r="K101" i="14"/>
  <c r="K156" i="14"/>
  <c r="L26" i="14"/>
  <c r="L47" i="14"/>
  <c r="L80" i="14"/>
  <c r="L101" i="14"/>
  <c r="L156" i="14"/>
  <c r="I41" i="14"/>
  <c r="I48" i="14"/>
  <c r="I95" i="14"/>
  <c r="I102" i="14"/>
  <c r="I157" i="14"/>
  <c r="J41" i="14"/>
  <c r="J48" i="14"/>
  <c r="J95" i="14"/>
  <c r="J102" i="14"/>
  <c r="J157" i="14"/>
  <c r="K41" i="14"/>
  <c r="K48" i="14"/>
  <c r="K95" i="14"/>
  <c r="K102" i="14"/>
  <c r="K157" i="14"/>
  <c r="L41" i="14"/>
  <c r="L48" i="14"/>
  <c r="L95" i="14"/>
  <c r="L102" i="14"/>
  <c r="L157" i="14"/>
  <c r="H41" i="14"/>
  <c r="H48" i="14"/>
  <c r="H95" i="14"/>
  <c r="H102" i="14"/>
  <c r="H157" i="14"/>
  <c r="H26" i="14"/>
  <c r="H47" i="14"/>
  <c r="H80" i="14"/>
  <c r="H101" i="14"/>
  <c r="H156" i="14"/>
  <c r="H14" i="14"/>
  <c r="H46" i="14"/>
  <c r="H68" i="14"/>
  <c r="H100" i="14"/>
  <c r="H155" i="14"/>
  <c r="C45" i="14"/>
  <c r="C99" i="14"/>
  <c r="C154" i="14"/>
  <c r="C138" i="14"/>
  <c r="C139" i="14"/>
  <c r="C140" i="14"/>
  <c r="C141" i="14"/>
  <c r="C145" i="14"/>
  <c r="C146" i="14"/>
  <c r="C142" i="14"/>
  <c r="C143" i="14"/>
  <c r="C144" i="14"/>
  <c r="C150" i="14"/>
  <c r="C114" i="14"/>
  <c r="C115" i="14"/>
  <c r="C116" i="14"/>
  <c r="C117" i="14"/>
  <c r="C118" i="14"/>
  <c r="C119" i="14"/>
  <c r="C120" i="14"/>
  <c r="C121" i="14"/>
  <c r="C122" i="14"/>
  <c r="C123" i="14"/>
  <c r="C131" i="14"/>
  <c r="C132" i="14"/>
  <c r="C133" i="14"/>
  <c r="C134" i="14"/>
  <c r="C135" i="14"/>
  <c r="C127" i="14"/>
  <c r="C159" i="14"/>
  <c r="C26" i="14"/>
  <c r="C47" i="14"/>
  <c r="C80" i="14"/>
  <c r="C101" i="14"/>
  <c r="C156" i="14"/>
  <c r="C41" i="14"/>
  <c r="C48" i="14"/>
  <c r="C95" i="14"/>
  <c r="C102" i="14"/>
  <c r="C157" i="14"/>
  <c r="C49" i="14"/>
  <c r="C103" i="14"/>
  <c r="C158" i="14"/>
  <c r="C14" i="14"/>
  <c r="C46" i="14"/>
  <c r="C68" i="14"/>
  <c r="C100" i="14"/>
  <c r="C155" i="14"/>
  <c r="C99" i="34"/>
  <c r="D99" i="34"/>
  <c r="C45" i="34"/>
  <c r="D45" i="34"/>
  <c r="D154" i="13"/>
  <c r="E154" i="13"/>
  <c r="F154" i="13"/>
  <c r="G154" i="13"/>
  <c r="H154" i="13"/>
  <c r="I154" i="13"/>
  <c r="C45" i="13"/>
  <c r="C99" i="13"/>
  <c r="C154" i="13"/>
  <c r="C95" i="13"/>
  <c r="C80" i="13"/>
  <c r="C68" i="13"/>
  <c r="C73" i="13"/>
  <c r="C74" i="13"/>
  <c r="C81" i="13"/>
  <c r="C41" i="13"/>
  <c r="C48" i="13"/>
  <c r="C26" i="13"/>
  <c r="C47" i="13"/>
  <c r="C14" i="13"/>
  <c r="C138" i="12"/>
  <c r="D154" i="12"/>
  <c r="E154" i="12"/>
  <c r="F45" i="12"/>
  <c r="F99" i="12"/>
  <c r="F154" i="12"/>
  <c r="G45" i="12"/>
  <c r="G99" i="12"/>
  <c r="G154" i="12"/>
  <c r="H154" i="12"/>
  <c r="I154" i="12"/>
  <c r="J154" i="12"/>
  <c r="K154" i="12"/>
  <c r="C45" i="12"/>
  <c r="C99" i="12"/>
  <c r="C154" i="12"/>
  <c r="D68" i="12"/>
  <c r="D100" i="12"/>
  <c r="E68" i="12"/>
  <c r="E100" i="12"/>
  <c r="F68" i="12"/>
  <c r="F100" i="12"/>
  <c r="G68" i="12"/>
  <c r="G100" i="12"/>
  <c r="H68" i="12"/>
  <c r="H100" i="12"/>
  <c r="I68" i="12"/>
  <c r="I100" i="12"/>
  <c r="J68" i="12"/>
  <c r="J100" i="12"/>
  <c r="K68" i="12"/>
  <c r="K100" i="12"/>
  <c r="D80" i="12"/>
  <c r="D101" i="12"/>
  <c r="E80" i="12"/>
  <c r="E101" i="12"/>
  <c r="F80" i="12"/>
  <c r="F101" i="12"/>
  <c r="G80" i="12"/>
  <c r="G101" i="12"/>
  <c r="H80" i="12"/>
  <c r="H101" i="12"/>
  <c r="I80" i="12"/>
  <c r="I101" i="12"/>
  <c r="J80" i="12"/>
  <c r="J101" i="12"/>
  <c r="K80" i="12"/>
  <c r="K101" i="12"/>
  <c r="D95" i="12"/>
  <c r="D102" i="12"/>
  <c r="E95" i="12"/>
  <c r="E102" i="12"/>
  <c r="F95" i="12"/>
  <c r="F102" i="12"/>
  <c r="G95" i="12"/>
  <c r="G102" i="12"/>
  <c r="H95" i="12"/>
  <c r="H102" i="12"/>
  <c r="I95" i="12"/>
  <c r="I102" i="12"/>
  <c r="J95" i="12"/>
  <c r="J102" i="12"/>
  <c r="K95" i="12"/>
  <c r="K102" i="12"/>
  <c r="C95" i="12"/>
  <c r="C102" i="12"/>
  <c r="C80" i="12"/>
  <c r="C101" i="12"/>
  <c r="C41" i="12"/>
  <c r="C68" i="12"/>
  <c r="D68" i="11"/>
  <c r="D99" i="11"/>
  <c r="E68" i="11"/>
  <c r="E99" i="11"/>
  <c r="F98" i="11"/>
  <c r="F68" i="11"/>
  <c r="F99" i="11"/>
  <c r="G68" i="11"/>
  <c r="G99" i="11"/>
  <c r="H68" i="11"/>
  <c r="H99" i="11"/>
  <c r="I68" i="11"/>
  <c r="I99" i="11"/>
  <c r="J68" i="11"/>
  <c r="J99" i="11"/>
  <c r="K68" i="11"/>
  <c r="K99" i="11"/>
  <c r="D80" i="11"/>
  <c r="D100" i="11"/>
  <c r="E80" i="11"/>
  <c r="E100" i="11"/>
  <c r="F80" i="11"/>
  <c r="F100" i="11"/>
  <c r="G80" i="11"/>
  <c r="G100" i="11"/>
  <c r="H80" i="11"/>
  <c r="H100" i="11"/>
  <c r="I80" i="11"/>
  <c r="I100" i="11"/>
  <c r="J80" i="11"/>
  <c r="J100" i="11"/>
  <c r="K80" i="11"/>
  <c r="K100" i="11"/>
  <c r="D95" i="11"/>
  <c r="D101" i="11"/>
  <c r="E95" i="11"/>
  <c r="E101" i="11"/>
  <c r="F95" i="11"/>
  <c r="F101" i="11"/>
  <c r="G95" i="11"/>
  <c r="G101" i="11"/>
  <c r="H95" i="11"/>
  <c r="H101" i="11"/>
  <c r="I95" i="11"/>
  <c r="I101" i="11"/>
  <c r="J95" i="11"/>
  <c r="J101" i="11"/>
  <c r="K95" i="11"/>
  <c r="K101" i="11"/>
  <c r="AE68" i="22"/>
  <c r="AE100" i="22"/>
  <c r="AE14" i="22"/>
  <c r="AE46" i="22"/>
  <c r="AE155" i="22"/>
  <c r="AF95" i="22"/>
  <c r="AF102" i="22"/>
  <c r="AE95" i="22"/>
  <c r="AE102" i="22"/>
  <c r="AE41" i="22"/>
  <c r="AE48" i="22"/>
  <c r="AE157" i="22"/>
  <c r="AF80" i="22"/>
  <c r="AF101" i="22"/>
  <c r="AE80" i="22"/>
  <c r="AE101" i="22"/>
  <c r="AE26" i="22"/>
  <c r="AE47" i="22"/>
  <c r="AE156" i="22"/>
  <c r="AF68" i="22"/>
  <c r="AF100" i="22"/>
  <c r="AC99" i="22"/>
  <c r="AC68" i="22"/>
  <c r="AC100" i="22"/>
  <c r="AC80" i="22"/>
  <c r="AC101" i="22"/>
  <c r="AC95" i="22"/>
  <c r="AC102" i="22"/>
  <c r="AC45" i="22"/>
  <c r="AC41" i="22"/>
  <c r="AC48" i="22"/>
  <c r="AC157" i="22"/>
  <c r="AB99" i="22"/>
  <c r="AB95" i="22"/>
  <c r="AB102" i="22"/>
  <c r="AB80" i="22"/>
  <c r="AB101" i="22"/>
  <c r="AB45" i="22"/>
  <c r="AB26" i="22"/>
  <c r="AB47" i="22"/>
  <c r="AB156" i="22"/>
  <c r="AB68" i="22"/>
  <c r="AB100" i="22"/>
  <c r="R99" i="22"/>
  <c r="R68" i="22"/>
  <c r="R100" i="22"/>
  <c r="S99" i="22"/>
  <c r="S68" i="22"/>
  <c r="S100" i="22"/>
  <c r="T99" i="22"/>
  <c r="T68" i="22"/>
  <c r="T100" i="22"/>
  <c r="T45" i="22"/>
  <c r="T14" i="22"/>
  <c r="T46" i="22"/>
  <c r="T155" i="22"/>
  <c r="U99" i="22"/>
  <c r="U68" i="22"/>
  <c r="U100" i="22"/>
  <c r="V68" i="22"/>
  <c r="V100" i="22"/>
  <c r="W99" i="22"/>
  <c r="W68" i="22"/>
  <c r="W100" i="22"/>
  <c r="Y99" i="22"/>
  <c r="Y68" i="22"/>
  <c r="Y100" i="22"/>
  <c r="Z99" i="22"/>
  <c r="Z68" i="22"/>
  <c r="Z100" i="22"/>
  <c r="R80" i="22"/>
  <c r="R101" i="22"/>
  <c r="S80" i="22"/>
  <c r="S101" i="22"/>
  <c r="S45" i="22"/>
  <c r="S26" i="22"/>
  <c r="S47" i="22"/>
  <c r="S156" i="22"/>
  <c r="T80" i="22"/>
  <c r="T101" i="22"/>
  <c r="U80" i="22"/>
  <c r="U101" i="22"/>
  <c r="V80" i="22"/>
  <c r="V101" i="22"/>
  <c r="W80" i="22"/>
  <c r="W101" i="22"/>
  <c r="W45" i="22"/>
  <c r="W26" i="22"/>
  <c r="W47" i="22"/>
  <c r="W156" i="22"/>
  <c r="X99" i="22"/>
  <c r="X80" i="22"/>
  <c r="X101" i="22"/>
  <c r="Y80" i="22"/>
  <c r="Y101" i="22"/>
  <c r="Z80" i="22"/>
  <c r="Z101" i="22"/>
  <c r="R95" i="22"/>
  <c r="R102" i="22"/>
  <c r="S95" i="22"/>
  <c r="S102" i="22"/>
  <c r="T95" i="22"/>
  <c r="T102" i="22"/>
  <c r="U95" i="22"/>
  <c r="U102" i="22"/>
  <c r="V95" i="22"/>
  <c r="V102" i="22"/>
  <c r="V41" i="22"/>
  <c r="V48" i="22"/>
  <c r="V157" i="22"/>
  <c r="W95" i="22"/>
  <c r="W102" i="22"/>
  <c r="Y95" i="22"/>
  <c r="Y102" i="22"/>
  <c r="Z95" i="22"/>
  <c r="Z102" i="22"/>
  <c r="Z45" i="22"/>
  <c r="Z41" i="22"/>
  <c r="Z48" i="22"/>
  <c r="Z157" i="22"/>
  <c r="Q99" i="22"/>
  <c r="Q95" i="22"/>
  <c r="Q102" i="22"/>
  <c r="Q101" i="22"/>
  <c r="Q68" i="22"/>
  <c r="Q100" i="22"/>
  <c r="D99" i="22"/>
  <c r="D100" i="22"/>
  <c r="E99" i="22"/>
  <c r="E100" i="22"/>
  <c r="F99" i="22"/>
  <c r="F100" i="22"/>
  <c r="G99" i="22"/>
  <c r="G100" i="22"/>
  <c r="H99" i="22"/>
  <c r="H100" i="22"/>
  <c r="I99" i="22"/>
  <c r="I100" i="22"/>
  <c r="I45" i="22"/>
  <c r="I14" i="22"/>
  <c r="I46" i="22"/>
  <c r="I155" i="22"/>
  <c r="J99" i="22"/>
  <c r="J100" i="22"/>
  <c r="K99" i="22"/>
  <c r="K100" i="22"/>
  <c r="K45" i="22"/>
  <c r="K14" i="22"/>
  <c r="K46" i="22"/>
  <c r="K155" i="22"/>
  <c r="L99" i="22"/>
  <c r="L100" i="22"/>
  <c r="M99" i="22"/>
  <c r="M100" i="22"/>
  <c r="M45" i="22"/>
  <c r="M14" i="22"/>
  <c r="M46" i="22"/>
  <c r="M155" i="22"/>
  <c r="C99" i="22"/>
  <c r="C100" i="22"/>
  <c r="C14" i="22"/>
  <c r="C46" i="22"/>
  <c r="C155" i="22"/>
  <c r="G45" i="22"/>
  <c r="G14" i="22"/>
  <c r="G46" i="22"/>
  <c r="G155" i="22"/>
  <c r="D101" i="22"/>
  <c r="E101" i="22"/>
  <c r="F101" i="22"/>
  <c r="G101" i="22"/>
  <c r="H101" i="22"/>
  <c r="I101" i="22"/>
  <c r="J101" i="22"/>
  <c r="K101" i="22"/>
  <c r="L101" i="22"/>
  <c r="M101" i="22"/>
  <c r="D102" i="22"/>
  <c r="E102" i="22"/>
  <c r="F102" i="22"/>
  <c r="G102" i="22"/>
  <c r="H102" i="22"/>
  <c r="I102" i="22"/>
  <c r="I41" i="22"/>
  <c r="I48" i="22"/>
  <c r="I157" i="22"/>
  <c r="J102" i="22"/>
  <c r="K102" i="22"/>
  <c r="L102" i="22"/>
  <c r="M102" i="22"/>
  <c r="M41" i="22"/>
  <c r="M48" i="22"/>
  <c r="M157" i="22"/>
  <c r="C102" i="22"/>
  <c r="C41" i="22"/>
  <c r="C48" i="22"/>
  <c r="C157" i="22"/>
  <c r="C101" i="22"/>
  <c r="C26" i="22"/>
  <c r="C47" i="22"/>
  <c r="C156" i="22"/>
  <c r="AF14" i="22"/>
  <c r="AF46" i="22"/>
  <c r="AF155" i="22"/>
  <c r="AF26" i="22"/>
  <c r="AF47" i="22"/>
  <c r="AF156" i="22"/>
  <c r="AF41" i="22"/>
  <c r="AF48" i="22"/>
  <c r="AF157" i="22"/>
  <c r="AB14" i="22"/>
  <c r="AB46" i="22"/>
  <c r="AB155" i="22"/>
  <c r="AC14" i="22"/>
  <c r="AC46" i="22"/>
  <c r="AC155" i="22"/>
  <c r="AC26" i="22"/>
  <c r="AC47" i="22"/>
  <c r="AC156" i="22"/>
  <c r="AB41" i="22"/>
  <c r="AB48" i="22"/>
  <c r="AB157" i="22"/>
  <c r="S14" i="22"/>
  <c r="S46" i="22"/>
  <c r="S155" i="22"/>
  <c r="U45" i="22"/>
  <c r="U14" i="22"/>
  <c r="U46" i="22"/>
  <c r="U155" i="22"/>
  <c r="V14" i="22"/>
  <c r="V46" i="22"/>
  <c r="V155" i="22"/>
  <c r="W14" i="22"/>
  <c r="W46" i="22"/>
  <c r="W155" i="22"/>
  <c r="Y45" i="22"/>
  <c r="Y14" i="22"/>
  <c r="Y46" i="22"/>
  <c r="Y155" i="22"/>
  <c r="Z14" i="22"/>
  <c r="Z46" i="22"/>
  <c r="Z155" i="22"/>
  <c r="T26" i="22"/>
  <c r="T47" i="22"/>
  <c r="T156" i="22"/>
  <c r="U26" i="22"/>
  <c r="U47" i="22"/>
  <c r="U156" i="22"/>
  <c r="V26" i="22"/>
  <c r="V47" i="22"/>
  <c r="V156" i="22"/>
  <c r="Y26" i="22"/>
  <c r="Y47" i="22"/>
  <c r="Y156" i="22"/>
  <c r="Z26" i="22"/>
  <c r="Z47" i="22"/>
  <c r="Z156" i="22"/>
  <c r="S41" i="22"/>
  <c r="S48" i="22"/>
  <c r="S157" i="22"/>
  <c r="T41" i="22"/>
  <c r="T48" i="22"/>
  <c r="T157" i="22"/>
  <c r="U41" i="22"/>
  <c r="U48" i="22"/>
  <c r="U157" i="22"/>
  <c r="W41" i="22"/>
  <c r="W48" i="22"/>
  <c r="W157" i="22"/>
  <c r="Y41" i="22"/>
  <c r="Y48" i="22"/>
  <c r="Y157" i="22"/>
  <c r="H45" i="22"/>
  <c r="H14" i="22"/>
  <c r="H46" i="22"/>
  <c r="H155" i="22"/>
  <c r="J45" i="22"/>
  <c r="J14" i="22"/>
  <c r="J46" i="22"/>
  <c r="J155" i="22"/>
  <c r="L45" i="22"/>
  <c r="L14" i="22"/>
  <c r="L46" i="22"/>
  <c r="L155" i="22"/>
  <c r="G26" i="22"/>
  <c r="G47" i="22"/>
  <c r="G156" i="22"/>
  <c r="H26" i="22"/>
  <c r="H47" i="22"/>
  <c r="H156" i="22"/>
  <c r="I26" i="22"/>
  <c r="I47" i="22"/>
  <c r="I156" i="22"/>
  <c r="J26" i="22"/>
  <c r="J47" i="22"/>
  <c r="J156" i="22"/>
  <c r="K26" i="22"/>
  <c r="K47" i="22"/>
  <c r="K156" i="22"/>
  <c r="L26" i="22"/>
  <c r="L47" i="22"/>
  <c r="L156" i="22"/>
  <c r="M26" i="22"/>
  <c r="M47" i="22"/>
  <c r="M156" i="22"/>
  <c r="G41" i="22"/>
  <c r="G48" i="22"/>
  <c r="G157" i="22"/>
  <c r="H41" i="22"/>
  <c r="H48" i="22"/>
  <c r="H157" i="22"/>
  <c r="J41" i="22"/>
  <c r="J48" i="22"/>
  <c r="J157" i="22"/>
  <c r="K41" i="22"/>
  <c r="K48" i="22"/>
  <c r="K157" i="22"/>
  <c r="L41" i="22"/>
  <c r="L48" i="22"/>
  <c r="L157" i="22"/>
  <c r="AE154" i="22"/>
  <c r="AF154" i="22"/>
  <c r="AC154" i="22"/>
  <c r="AB154" i="22"/>
  <c r="S154" i="22"/>
  <c r="T154" i="22"/>
  <c r="U154" i="22"/>
  <c r="V154" i="22"/>
  <c r="W154" i="22"/>
  <c r="Y154" i="22"/>
  <c r="Z154" i="22"/>
  <c r="G154" i="22"/>
  <c r="H154" i="22"/>
  <c r="I154" i="22"/>
  <c r="J154" i="22"/>
  <c r="K154" i="22"/>
  <c r="L154" i="22"/>
  <c r="M154" i="22"/>
  <c r="C154" i="22"/>
  <c r="X95" i="22"/>
  <c r="X102" i="22"/>
  <c r="X45" i="22"/>
  <c r="X154" i="22"/>
  <c r="R45" i="22"/>
  <c r="R154" i="22"/>
  <c r="Q45" i="22"/>
  <c r="Q154" i="22"/>
  <c r="F45" i="22"/>
  <c r="F154" i="22"/>
  <c r="E45" i="22"/>
  <c r="E154" i="22"/>
  <c r="X68" i="22"/>
  <c r="X100" i="22"/>
  <c r="D14" i="13"/>
  <c r="D46" i="13"/>
  <c r="D68" i="13"/>
  <c r="D100" i="13"/>
  <c r="D155" i="13"/>
  <c r="E14" i="13"/>
  <c r="E46" i="13"/>
  <c r="E68" i="13"/>
  <c r="E100" i="13"/>
  <c r="E155" i="13"/>
  <c r="F14" i="13"/>
  <c r="F46" i="13"/>
  <c r="F68" i="13"/>
  <c r="F100" i="13"/>
  <c r="F155" i="13"/>
  <c r="G14" i="13"/>
  <c r="G46" i="13"/>
  <c r="G68" i="13"/>
  <c r="G100" i="13"/>
  <c r="G155" i="13"/>
  <c r="H14" i="13"/>
  <c r="H46" i="13"/>
  <c r="H68" i="13"/>
  <c r="H100" i="13"/>
  <c r="H155" i="13"/>
  <c r="I14" i="13"/>
  <c r="I46" i="13"/>
  <c r="I68" i="13"/>
  <c r="I100" i="13"/>
  <c r="I155" i="13"/>
  <c r="D101" i="13"/>
  <c r="D26" i="13"/>
  <c r="D47" i="13"/>
  <c r="D156" i="13"/>
  <c r="E101" i="13"/>
  <c r="E26" i="13"/>
  <c r="E47" i="13"/>
  <c r="E156" i="13"/>
  <c r="F101" i="13"/>
  <c r="F26" i="13"/>
  <c r="F47" i="13"/>
  <c r="F156" i="13"/>
  <c r="G101" i="13"/>
  <c r="G26" i="13"/>
  <c r="G47" i="13"/>
  <c r="G156" i="13"/>
  <c r="H101" i="13"/>
  <c r="H26" i="13"/>
  <c r="H47" i="13"/>
  <c r="H156" i="13"/>
  <c r="I101" i="13"/>
  <c r="I26" i="13"/>
  <c r="I47" i="13"/>
  <c r="I156" i="13"/>
  <c r="D102" i="13"/>
  <c r="D41" i="13"/>
  <c r="D48" i="13"/>
  <c r="D157" i="13"/>
  <c r="E102" i="13"/>
  <c r="E41" i="13"/>
  <c r="E48" i="13"/>
  <c r="E157" i="13"/>
  <c r="F102" i="13"/>
  <c r="F41" i="13"/>
  <c r="F48" i="13"/>
  <c r="F157" i="13"/>
  <c r="G102" i="13"/>
  <c r="G41" i="13"/>
  <c r="G48" i="13"/>
  <c r="G157" i="13"/>
  <c r="H102" i="13"/>
  <c r="H41" i="13"/>
  <c r="H48" i="13"/>
  <c r="H157" i="13"/>
  <c r="I102" i="13"/>
  <c r="I41" i="13"/>
  <c r="I48" i="13"/>
  <c r="I157" i="13"/>
  <c r="D14" i="12"/>
  <c r="D46" i="12"/>
  <c r="D155" i="12"/>
  <c r="E14" i="12"/>
  <c r="E46" i="12"/>
  <c r="E155" i="12"/>
  <c r="G14" i="12"/>
  <c r="G46" i="12"/>
  <c r="G155" i="12"/>
  <c r="H14" i="12"/>
  <c r="H46" i="12"/>
  <c r="H155" i="12"/>
  <c r="I14" i="12"/>
  <c r="I46" i="12"/>
  <c r="I155" i="12"/>
  <c r="J14" i="12"/>
  <c r="J46" i="12"/>
  <c r="J155" i="12"/>
  <c r="K14" i="12"/>
  <c r="K46" i="12"/>
  <c r="K155" i="12"/>
  <c r="D47" i="12"/>
  <c r="D156" i="12"/>
  <c r="E47" i="12"/>
  <c r="E156" i="12"/>
  <c r="G47" i="12"/>
  <c r="G156" i="12"/>
  <c r="H26" i="12"/>
  <c r="H47" i="12"/>
  <c r="H156" i="12"/>
  <c r="I26" i="12"/>
  <c r="I47" i="12"/>
  <c r="I156" i="12"/>
  <c r="J26" i="12"/>
  <c r="J47" i="12"/>
  <c r="J156" i="12"/>
  <c r="K26" i="12"/>
  <c r="K47" i="12"/>
  <c r="K156" i="12"/>
  <c r="D48" i="12"/>
  <c r="D157" i="12"/>
  <c r="E48" i="12"/>
  <c r="E157" i="12"/>
  <c r="G48" i="12"/>
  <c r="G157" i="12"/>
  <c r="H41" i="12"/>
  <c r="H48" i="12"/>
  <c r="H157" i="12"/>
  <c r="I41" i="12"/>
  <c r="I48" i="12"/>
  <c r="I157" i="12"/>
  <c r="J41" i="12"/>
  <c r="J48" i="12"/>
  <c r="J157" i="12"/>
  <c r="K41" i="12"/>
  <c r="K48" i="12"/>
  <c r="K157" i="12"/>
  <c r="D14" i="11"/>
  <c r="D45" i="11"/>
  <c r="D155" i="11"/>
  <c r="E14" i="11"/>
  <c r="E45" i="11"/>
  <c r="E155" i="11"/>
  <c r="F44" i="11"/>
  <c r="F14" i="11"/>
  <c r="F45" i="11"/>
  <c r="F155" i="11"/>
  <c r="G14" i="11"/>
  <c r="G45" i="11"/>
  <c r="G155" i="11"/>
  <c r="H14" i="11"/>
  <c r="H45" i="11"/>
  <c r="H155" i="11"/>
  <c r="I14" i="11"/>
  <c r="I45" i="11"/>
  <c r="I155" i="11"/>
  <c r="J14" i="11"/>
  <c r="J45" i="11"/>
  <c r="J155" i="11"/>
  <c r="K14" i="11"/>
  <c r="K45" i="11"/>
  <c r="K155" i="11"/>
  <c r="D26" i="11"/>
  <c r="D46" i="11"/>
  <c r="D156" i="11"/>
  <c r="E26" i="11"/>
  <c r="E46" i="11"/>
  <c r="E156" i="11"/>
  <c r="F26" i="11"/>
  <c r="F46" i="11"/>
  <c r="F156" i="11"/>
  <c r="G26" i="11"/>
  <c r="G46" i="11"/>
  <c r="G156" i="11"/>
  <c r="H26" i="11"/>
  <c r="H46" i="11"/>
  <c r="H156" i="11"/>
  <c r="I26" i="11"/>
  <c r="I46" i="11"/>
  <c r="I156" i="11"/>
  <c r="J26" i="11"/>
  <c r="J46" i="11"/>
  <c r="J156" i="11"/>
  <c r="K26" i="11"/>
  <c r="K46" i="11"/>
  <c r="K156" i="11"/>
  <c r="D41" i="11"/>
  <c r="D47" i="11"/>
  <c r="D157" i="11"/>
  <c r="E41" i="11"/>
  <c r="E47" i="11"/>
  <c r="E157" i="11"/>
  <c r="F41" i="11"/>
  <c r="F47" i="11"/>
  <c r="F157" i="11"/>
  <c r="G41" i="11"/>
  <c r="G47" i="11"/>
  <c r="G157" i="11"/>
  <c r="H41" i="11"/>
  <c r="H47" i="11"/>
  <c r="H157" i="11"/>
  <c r="I41" i="11"/>
  <c r="I47" i="11"/>
  <c r="I157" i="11"/>
  <c r="J41" i="11"/>
  <c r="J47" i="11"/>
  <c r="J157" i="11"/>
  <c r="K41" i="11"/>
  <c r="K47" i="11"/>
  <c r="K157" i="11"/>
  <c r="E45" i="34"/>
  <c r="E14" i="34"/>
  <c r="E46" i="34"/>
  <c r="E99" i="34"/>
  <c r="E68" i="34"/>
  <c r="E100" i="34"/>
  <c r="E155" i="34"/>
  <c r="F45" i="34"/>
  <c r="F14" i="34"/>
  <c r="F46" i="34"/>
  <c r="F99" i="34"/>
  <c r="F68" i="34"/>
  <c r="F100" i="34"/>
  <c r="F155" i="34"/>
  <c r="G45" i="34"/>
  <c r="G14" i="34"/>
  <c r="G46" i="34"/>
  <c r="G99" i="34"/>
  <c r="G68" i="34"/>
  <c r="G100" i="34"/>
  <c r="G155" i="34"/>
  <c r="H45" i="34"/>
  <c r="H14" i="34"/>
  <c r="H46" i="34"/>
  <c r="H99" i="34"/>
  <c r="H68" i="34"/>
  <c r="H100" i="34"/>
  <c r="H155" i="34"/>
  <c r="I45" i="34"/>
  <c r="I14" i="34"/>
  <c r="I46" i="34"/>
  <c r="I99" i="34"/>
  <c r="I68" i="34"/>
  <c r="I100" i="34"/>
  <c r="I155" i="34"/>
  <c r="J45" i="34"/>
  <c r="J14" i="34"/>
  <c r="J46" i="34"/>
  <c r="J99" i="34"/>
  <c r="J68" i="34"/>
  <c r="J100" i="34"/>
  <c r="J155" i="34"/>
  <c r="K45" i="34"/>
  <c r="K14" i="34"/>
  <c r="K46" i="34"/>
  <c r="K99" i="34"/>
  <c r="K68" i="34"/>
  <c r="K100" i="34"/>
  <c r="K155" i="34"/>
  <c r="L45" i="34"/>
  <c r="L14" i="34"/>
  <c r="L46" i="34"/>
  <c r="L99" i="34"/>
  <c r="L68" i="34"/>
  <c r="L100" i="34"/>
  <c r="L155" i="34"/>
  <c r="M45" i="34"/>
  <c r="M14" i="34"/>
  <c r="M46" i="34"/>
  <c r="M99" i="34"/>
  <c r="M68" i="34"/>
  <c r="M100" i="34"/>
  <c r="M155" i="34"/>
  <c r="N45" i="34"/>
  <c r="N14" i="34"/>
  <c r="N46" i="34"/>
  <c r="N99" i="34"/>
  <c r="N68" i="34"/>
  <c r="N100" i="34"/>
  <c r="N155" i="34"/>
  <c r="O45" i="34"/>
  <c r="O14" i="34"/>
  <c r="O46" i="34"/>
  <c r="O99" i="34"/>
  <c r="O68" i="34"/>
  <c r="O100" i="34"/>
  <c r="O155" i="34"/>
  <c r="E26" i="34"/>
  <c r="E47" i="34"/>
  <c r="E80" i="34"/>
  <c r="E101" i="34"/>
  <c r="E156" i="34"/>
  <c r="F26" i="34"/>
  <c r="F47" i="34"/>
  <c r="F80" i="34"/>
  <c r="F101" i="34"/>
  <c r="F156" i="34"/>
  <c r="G26" i="34"/>
  <c r="G47" i="34"/>
  <c r="G80" i="34"/>
  <c r="G101" i="34"/>
  <c r="G156" i="34"/>
  <c r="H26" i="34"/>
  <c r="H47" i="34"/>
  <c r="H80" i="34"/>
  <c r="H101" i="34"/>
  <c r="H156" i="34"/>
  <c r="I26" i="34"/>
  <c r="I47" i="34"/>
  <c r="I80" i="34"/>
  <c r="I101" i="34"/>
  <c r="I156" i="34"/>
  <c r="J26" i="34"/>
  <c r="J47" i="34"/>
  <c r="J80" i="34"/>
  <c r="J101" i="34"/>
  <c r="J156" i="34"/>
  <c r="K26" i="34"/>
  <c r="K47" i="34"/>
  <c r="K80" i="34"/>
  <c r="K101" i="34"/>
  <c r="K156" i="34"/>
  <c r="L26" i="34"/>
  <c r="L47" i="34"/>
  <c r="L80" i="34"/>
  <c r="L101" i="34"/>
  <c r="L156" i="34"/>
  <c r="M26" i="34"/>
  <c r="M47" i="34"/>
  <c r="M80" i="34"/>
  <c r="M101" i="34"/>
  <c r="M156" i="34"/>
  <c r="N26" i="34"/>
  <c r="N47" i="34"/>
  <c r="N80" i="34"/>
  <c r="N101" i="34"/>
  <c r="N156" i="34"/>
  <c r="O26" i="34"/>
  <c r="O47" i="34"/>
  <c r="O80" i="34"/>
  <c r="O101" i="34"/>
  <c r="O156" i="34"/>
  <c r="E41" i="34"/>
  <c r="E48" i="34"/>
  <c r="E95" i="34"/>
  <c r="E102" i="34"/>
  <c r="E157" i="34"/>
  <c r="F41" i="34"/>
  <c r="F48" i="34"/>
  <c r="F95" i="34"/>
  <c r="F102" i="34"/>
  <c r="F157" i="34"/>
  <c r="G41" i="34"/>
  <c r="G48" i="34"/>
  <c r="G95" i="34"/>
  <c r="G102" i="34"/>
  <c r="G157" i="34"/>
  <c r="H41" i="34"/>
  <c r="H48" i="34"/>
  <c r="H95" i="34"/>
  <c r="H102" i="34"/>
  <c r="H157" i="34"/>
  <c r="I41" i="34"/>
  <c r="I48" i="34"/>
  <c r="I95" i="34"/>
  <c r="I102" i="34"/>
  <c r="I157" i="34"/>
  <c r="J41" i="34"/>
  <c r="J48" i="34"/>
  <c r="J95" i="34"/>
  <c r="J102" i="34"/>
  <c r="J157" i="34"/>
  <c r="K41" i="34"/>
  <c r="K48" i="34"/>
  <c r="K95" i="34"/>
  <c r="K102" i="34"/>
  <c r="K157" i="34"/>
  <c r="L41" i="34"/>
  <c r="L48" i="34"/>
  <c r="L95" i="34"/>
  <c r="L102" i="34"/>
  <c r="L157" i="34"/>
  <c r="M41" i="34"/>
  <c r="M48" i="34"/>
  <c r="M95" i="34"/>
  <c r="M102" i="34"/>
  <c r="M157" i="34"/>
  <c r="N41" i="34"/>
  <c r="N48" i="34"/>
  <c r="N95" i="34"/>
  <c r="N102" i="34"/>
  <c r="N157" i="34"/>
  <c r="O41" i="34"/>
  <c r="O48" i="34"/>
  <c r="O95" i="34"/>
  <c r="O102" i="34"/>
  <c r="O157" i="34"/>
  <c r="D80" i="34"/>
  <c r="D101" i="34"/>
  <c r="C80" i="34"/>
  <c r="C101" i="34"/>
  <c r="D68" i="34"/>
  <c r="D100" i="34"/>
  <c r="D95" i="34"/>
  <c r="D102" i="34"/>
  <c r="D26" i="34"/>
  <c r="D47" i="34"/>
  <c r="D156" i="34"/>
  <c r="D41" i="34"/>
  <c r="D48" i="34"/>
  <c r="D157" i="34"/>
  <c r="C101" i="13"/>
  <c r="C156" i="13"/>
  <c r="C102" i="13"/>
  <c r="C157" i="13"/>
  <c r="F14" i="12"/>
  <c r="F47" i="12"/>
  <c r="F48" i="12"/>
  <c r="F157" i="12"/>
  <c r="F46" i="12"/>
  <c r="F155" i="12"/>
  <c r="F156" i="12"/>
  <c r="D45" i="22"/>
  <c r="D154" i="22"/>
  <c r="B112" i="9"/>
  <c r="B57" i="9"/>
  <c r="B3" i="9"/>
  <c r="L37" i="16"/>
  <c r="I37" i="9"/>
  <c r="C146" i="17"/>
  <c r="D146" i="17"/>
  <c r="E146" i="17"/>
  <c r="F146" i="17"/>
  <c r="G146" i="17"/>
  <c r="H146" i="17"/>
  <c r="I146" i="17"/>
  <c r="J146" i="17"/>
  <c r="K146" i="17"/>
  <c r="C146" i="16"/>
  <c r="D146" i="16"/>
  <c r="E146" i="16"/>
  <c r="F146" i="16"/>
  <c r="G146" i="16"/>
  <c r="H146" i="16"/>
  <c r="I146" i="16"/>
  <c r="J146" i="16"/>
  <c r="K146" i="16"/>
  <c r="D146" i="14"/>
  <c r="E146" i="14"/>
  <c r="F146" i="14"/>
  <c r="H146" i="14"/>
  <c r="I146" i="14"/>
  <c r="J146" i="14"/>
  <c r="K146" i="14"/>
  <c r="L146" i="14"/>
  <c r="M146" i="14"/>
  <c r="N146" i="14"/>
  <c r="O146" i="14"/>
  <c r="P146" i="14"/>
  <c r="C146" i="34"/>
  <c r="D146" i="34"/>
  <c r="E146" i="34"/>
  <c r="F146" i="34"/>
  <c r="G146" i="34"/>
  <c r="H146" i="34"/>
  <c r="I146" i="34"/>
  <c r="J146" i="34"/>
  <c r="K146" i="34"/>
  <c r="L146" i="34"/>
  <c r="M146" i="34"/>
  <c r="N146" i="34"/>
  <c r="O146" i="34"/>
  <c r="P146" i="34"/>
  <c r="Q146" i="34"/>
  <c r="R146" i="34"/>
  <c r="C146" i="13"/>
  <c r="D146" i="13"/>
  <c r="E146" i="13"/>
  <c r="F146" i="13"/>
  <c r="G146" i="13"/>
  <c r="H146" i="13"/>
  <c r="I146" i="13"/>
  <c r="C146" i="12"/>
  <c r="D146" i="12"/>
  <c r="E146" i="12"/>
  <c r="F146" i="12"/>
  <c r="G146" i="12"/>
  <c r="H146" i="12"/>
  <c r="I146" i="12"/>
  <c r="J146" i="12"/>
  <c r="K146" i="12"/>
  <c r="C146" i="11"/>
  <c r="D146" i="11"/>
  <c r="E146" i="11"/>
  <c r="F146" i="11"/>
  <c r="G146" i="11"/>
  <c r="H146" i="11"/>
  <c r="I146" i="11"/>
  <c r="J146" i="11"/>
  <c r="K146" i="11"/>
  <c r="Q146" i="22"/>
  <c r="R146" i="22"/>
  <c r="S146" i="22"/>
  <c r="T146" i="22"/>
  <c r="U146" i="22"/>
  <c r="V146" i="22"/>
  <c r="W146" i="22"/>
  <c r="X146" i="22"/>
  <c r="Y146" i="22"/>
  <c r="Z146" i="22"/>
  <c r="AB146" i="22"/>
  <c r="AC146" i="22"/>
  <c r="AD146" i="22"/>
  <c r="AE146" i="22"/>
  <c r="AF146" i="22"/>
  <c r="AH146" i="22"/>
  <c r="AI146" i="22"/>
  <c r="G146" i="14"/>
  <c r="Q146" i="14"/>
  <c r="S146" i="34"/>
  <c r="J146" i="13"/>
  <c r="L146" i="12"/>
  <c r="L146" i="11"/>
  <c r="AG146" i="22"/>
  <c r="AA146" i="22"/>
  <c r="AJ146" i="22"/>
  <c r="K37" i="9"/>
  <c r="K91" i="9"/>
  <c r="R146" i="14"/>
  <c r="K146" i="9"/>
  <c r="AG31" i="22"/>
  <c r="AA31" i="22"/>
  <c r="J88" i="9"/>
  <c r="C142" i="17"/>
  <c r="D142" i="17"/>
  <c r="E142" i="17"/>
  <c r="F142" i="17"/>
  <c r="G142" i="17"/>
  <c r="H142" i="17"/>
  <c r="I142" i="17"/>
  <c r="J142" i="17"/>
  <c r="K142" i="17"/>
  <c r="C143" i="17"/>
  <c r="D143" i="17"/>
  <c r="E143" i="17"/>
  <c r="F143" i="17"/>
  <c r="G143" i="17"/>
  <c r="H143" i="17"/>
  <c r="I143" i="17"/>
  <c r="J143" i="17"/>
  <c r="K143" i="17"/>
  <c r="J87" i="9"/>
  <c r="J33" i="9"/>
  <c r="J34" i="9"/>
  <c r="J143" i="9"/>
  <c r="C142" i="16"/>
  <c r="D142" i="16"/>
  <c r="E142" i="16"/>
  <c r="F142" i="16"/>
  <c r="G142" i="16"/>
  <c r="H142" i="16"/>
  <c r="I142" i="16"/>
  <c r="J142" i="16"/>
  <c r="K142" i="16"/>
  <c r="C143" i="16"/>
  <c r="D143" i="16"/>
  <c r="E143" i="16"/>
  <c r="F143" i="16"/>
  <c r="G143" i="16"/>
  <c r="H143" i="16"/>
  <c r="I143" i="16"/>
  <c r="J143" i="16"/>
  <c r="K143" i="16"/>
  <c r="L87" i="16"/>
  <c r="I87" i="9"/>
  <c r="L88" i="16"/>
  <c r="I88" i="9"/>
  <c r="L33" i="16"/>
  <c r="I33" i="9"/>
  <c r="L34" i="16"/>
  <c r="I34" i="9"/>
  <c r="D142" i="14"/>
  <c r="E142" i="14"/>
  <c r="F142" i="14"/>
  <c r="H142" i="14"/>
  <c r="I142" i="14"/>
  <c r="J142" i="14"/>
  <c r="K142" i="14"/>
  <c r="L142" i="14"/>
  <c r="M142" i="14"/>
  <c r="N142" i="14"/>
  <c r="O142" i="14"/>
  <c r="P142" i="14"/>
  <c r="D143" i="14"/>
  <c r="E143" i="14"/>
  <c r="F143" i="14"/>
  <c r="H143" i="14"/>
  <c r="I143" i="14"/>
  <c r="J143" i="14"/>
  <c r="K143" i="14"/>
  <c r="L143" i="14"/>
  <c r="M143" i="14"/>
  <c r="N143" i="14"/>
  <c r="O143" i="14"/>
  <c r="P143" i="14"/>
  <c r="Q87" i="14"/>
  <c r="Q88" i="14"/>
  <c r="G33" i="14"/>
  <c r="Q33" i="14"/>
  <c r="G34" i="14"/>
  <c r="Q34" i="14"/>
  <c r="C142" i="34"/>
  <c r="D142" i="34"/>
  <c r="E142" i="34"/>
  <c r="F142" i="34"/>
  <c r="G142" i="34"/>
  <c r="H142" i="34"/>
  <c r="I142" i="34"/>
  <c r="J142" i="34"/>
  <c r="K142" i="34"/>
  <c r="L142" i="34"/>
  <c r="M142" i="34"/>
  <c r="N142" i="34"/>
  <c r="O142" i="34"/>
  <c r="P142" i="34"/>
  <c r="Q142" i="34"/>
  <c r="R142" i="34"/>
  <c r="C143" i="34"/>
  <c r="D143" i="34"/>
  <c r="E143" i="34"/>
  <c r="F143" i="34"/>
  <c r="G143" i="34"/>
  <c r="H143" i="34"/>
  <c r="I143" i="34"/>
  <c r="J143" i="34"/>
  <c r="K143" i="34"/>
  <c r="L143" i="34"/>
  <c r="M143" i="34"/>
  <c r="N143" i="34"/>
  <c r="O143" i="34"/>
  <c r="P143" i="34"/>
  <c r="Q143" i="34"/>
  <c r="R143" i="34"/>
  <c r="G87" i="9"/>
  <c r="G88" i="9"/>
  <c r="G33" i="9"/>
  <c r="G34" i="9"/>
  <c r="C142" i="13"/>
  <c r="D142" i="13"/>
  <c r="E142" i="13"/>
  <c r="F142" i="13"/>
  <c r="G142" i="13"/>
  <c r="H142" i="13"/>
  <c r="I142" i="13"/>
  <c r="C143" i="13"/>
  <c r="D143" i="13"/>
  <c r="E143" i="13"/>
  <c r="F143" i="13"/>
  <c r="G143" i="13"/>
  <c r="H143" i="13"/>
  <c r="I143" i="13"/>
  <c r="F87" i="9"/>
  <c r="F88" i="9"/>
  <c r="F33" i="9"/>
  <c r="F34" i="9"/>
  <c r="C142" i="12"/>
  <c r="D142" i="12"/>
  <c r="E142" i="12"/>
  <c r="F142" i="12"/>
  <c r="G142" i="12"/>
  <c r="H142" i="12"/>
  <c r="I142" i="12"/>
  <c r="J142" i="12"/>
  <c r="K142" i="12"/>
  <c r="C143" i="12"/>
  <c r="D143" i="12"/>
  <c r="E143" i="12"/>
  <c r="F143" i="12"/>
  <c r="G143" i="12"/>
  <c r="H143" i="12"/>
  <c r="I143" i="12"/>
  <c r="J143" i="12"/>
  <c r="K143" i="12"/>
  <c r="E87" i="9"/>
  <c r="E88" i="9"/>
  <c r="E33" i="9"/>
  <c r="E34" i="9"/>
  <c r="C142" i="11"/>
  <c r="D142" i="11"/>
  <c r="E142" i="11"/>
  <c r="F142" i="11"/>
  <c r="G142" i="11"/>
  <c r="H142" i="11"/>
  <c r="I142" i="11"/>
  <c r="J142" i="11"/>
  <c r="K142" i="11"/>
  <c r="C143" i="11"/>
  <c r="D143" i="11"/>
  <c r="E143" i="11"/>
  <c r="F143" i="11"/>
  <c r="G143" i="11"/>
  <c r="H143" i="11"/>
  <c r="I143" i="11"/>
  <c r="J143" i="11"/>
  <c r="K143" i="11"/>
  <c r="L87" i="11"/>
  <c r="D87" i="9"/>
  <c r="L88" i="11"/>
  <c r="D88" i="9"/>
  <c r="L33" i="11"/>
  <c r="D33" i="9"/>
  <c r="L34" i="11"/>
  <c r="D34" i="9"/>
  <c r="Q142" i="22"/>
  <c r="R142" i="22"/>
  <c r="S142" i="22"/>
  <c r="T142" i="22"/>
  <c r="U142" i="22"/>
  <c r="V142" i="22"/>
  <c r="W142" i="22"/>
  <c r="X142" i="22"/>
  <c r="Y142" i="22"/>
  <c r="Z142" i="22"/>
  <c r="AB142" i="22"/>
  <c r="AC142" i="22"/>
  <c r="AE142" i="22"/>
  <c r="AF142" i="22"/>
  <c r="AH142" i="22"/>
  <c r="AI142" i="22"/>
  <c r="Q143" i="22"/>
  <c r="R143" i="22"/>
  <c r="S143" i="22"/>
  <c r="T143" i="22"/>
  <c r="U143" i="22"/>
  <c r="V143" i="22"/>
  <c r="W143" i="22"/>
  <c r="X143" i="22"/>
  <c r="Y143" i="22"/>
  <c r="Z143" i="22"/>
  <c r="AB143" i="22"/>
  <c r="AC143" i="22"/>
  <c r="AE143" i="22"/>
  <c r="AF143" i="22"/>
  <c r="AH143" i="22"/>
  <c r="AI143" i="22"/>
  <c r="L143" i="12"/>
  <c r="Q143" i="14"/>
  <c r="Q142" i="14"/>
  <c r="S143" i="34"/>
  <c r="S142" i="34"/>
  <c r="J142" i="13"/>
  <c r="J143" i="13"/>
  <c r="L142" i="12"/>
  <c r="L143" i="11"/>
  <c r="L142" i="11"/>
  <c r="AD142" i="22"/>
  <c r="AG142" i="22"/>
  <c r="AA142" i="22"/>
  <c r="AA143" i="22"/>
  <c r="J142" i="9"/>
  <c r="L142" i="16"/>
  <c r="L143" i="16"/>
  <c r="R88" i="14"/>
  <c r="H88" i="9"/>
  <c r="R87" i="14"/>
  <c r="H87" i="9"/>
  <c r="R33" i="14"/>
  <c r="H33" i="9"/>
  <c r="R34" i="14"/>
  <c r="H34" i="9"/>
  <c r="G142" i="9"/>
  <c r="G143" i="9"/>
  <c r="F143" i="9"/>
  <c r="F142" i="9"/>
  <c r="E143" i="9"/>
  <c r="E142" i="9"/>
  <c r="D143" i="9"/>
  <c r="D142" i="9"/>
  <c r="AG143" i="22"/>
  <c r="AD143" i="22"/>
  <c r="G143" i="14"/>
  <c r="R143" i="14"/>
  <c r="G142" i="14"/>
  <c r="R142" i="14"/>
  <c r="C88" i="9"/>
  <c r="C34" i="9"/>
  <c r="C87" i="9"/>
  <c r="C33" i="9"/>
  <c r="E85" i="9"/>
  <c r="L85" i="16"/>
  <c r="I85" i="9"/>
  <c r="J85" i="9"/>
  <c r="L31" i="16"/>
  <c r="I31" i="9"/>
  <c r="J31" i="9"/>
  <c r="C140" i="17"/>
  <c r="D140" i="17"/>
  <c r="E140" i="17"/>
  <c r="F140" i="17"/>
  <c r="G140" i="17"/>
  <c r="H140" i="17"/>
  <c r="I140" i="17"/>
  <c r="J140" i="17"/>
  <c r="K140" i="17"/>
  <c r="D138" i="16"/>
  <c r="E138" i="16"/>
  <c r="F138" i="16"/>
  <c r="G138" i="16"/>
  <c r="H138" i="16"/>
  <c r="I138" i="16"/>
  <c r="J138" i="16"/>
  <c r="K138" i="16"/>
  <c r="D139" i="16"/>
  <c r="E139" i="16"/>
  <c r="F139" i="16"/>
  <c r="G139" i="16"/>
  <c r="H139" i="16"/>
  <c r="I139" i="16"/>
  <c r="J139" i="16"/>
  <c r="K139" i="16"/>
  <c r="D140" i="16"/>
  <c r="E140" i="16"/>
  <c r="F140" i="16"/>
  <c r="G140" i="16"/>
  <c r="H140" i="16"/>
  <c r="I140" i="16"/>
  <c r="J140" i="16"/>
  <c r="K140" i="16"/>
  <c r="L140" i="16"/>
  <c r="D141" i="16"/>
  <c r="E141" i="16"/>
  <c r="F141" i="16"/>
  <c r="G141" i="16"/>
  <c r="H141" i="16"/>
  <c r="I141" i="16"/>
  <c r="J141" i="16"/>
  <c r="K141" i="16"/>
  <c r="D144" i="16"/>
  <c r="E144" i="16"/>
  <c r="F144" i="16"/>
  <c r="G144" i="16"/>
  <c r="H144" i="16"/>
  <c r="I144" i="16"/>
  <c r="J144" i="16"/>
  <c r="K144" i="16"/>
  <c r="D145" i="16"/>
  <c r="E145" i="16"/>
  <c r="F145" i="16"/>
  <c r="G145" i="16"/>
  <c r="H145" i="16"/>
  <c r="I145" i="16"/>
  <c r="J145" i="16"/>
  <c r="K145" i="16"/>
  <c r="D149" i="16"/>
  <c r="E149" i="16"/>
  <c r="F149" i="16"/>
  <c r="G149" i="16"/>
  <c r="H149" i="16"/>
  <c r="I149" i="16"/>
  <c r="J149" i="16"/>
  <c r="K149" i="16"/>
  <c r="C138" i="16"/>
  <c r="C139" i="16"/>
  <c r="C140" i="16"/>
  <c r="C141" i="16"/>
  <c r="C144" i="16"/>
  <c r="C145" i="16"/>
  <c r="C149" i="16"/>
  <c r="D140" i="14"/>
  <c r="E140" i="14"/>
  <c r="F140" i="14"/>
  <c r="H140" i="14"/>
  <c r="I140" i="14"/>
  <c r="J140" i="14"/>
  <c r="K140" i="14"/>
  <c r="L140" i="14"/>
  <c r="M140" i="14"/>
  <c r="N140" i="14"/>
  <c r="O140" i="14"/>
  <c r="P140" i="14"/>
  <c r="G31" i="14"/>
  <c r="Q31" i="14"/>
  <c r="C140" i="34"/>
  <c r="D140" i="34"/>
  <c r="E140" i="34"/>
  <c r="F140" i="34"/>
  <c r="G140" i="34"/>
  <c r="H140" i="34"/>
  <c r="I140" i="34"/>
  <c r="J140" i="34"/>
  <c r="K140" i="34"/>
  <c r="L140" i="34"/>
  <c r="M140" i="34"/>
  <c r="N140" i="34"/>
  <c r="O140" i="34"/>
  <c r="P140" i="34"/>
  <c r="Q140" i="34"/>
  <c r="R140" i="34"/>
  <c r="G85" i="9"/>
  <c r="G31" i="9"/>
  <c r="C140" i="13"/>
  <c r="D140" i="13"/>
  <c r="E140" i="13"/>
  <c r="F140" i="13"/>
  <c r="G140" i="13"/>
  <c r="H140" i="13"/>
  <c r="I140" i="13"/>
  <c r="F85" i="9"/>
  <c r="F31" i="9"/>
  <c r="C140" i="12"/>
  <c r="D140" i="12"/>
  <c r="E140" i="12"/>
  <c r="F140" i="12"/>
  <c r="G140" i="12"/>
  <c r="H140" i="12"/>
  <c r="I140" i="12"/>
  <c r="J140" i="12"/>
  <c r="K140" i="12"/>
  <c r="E31" i="9"/>
  <c r="C140" i="11"/>
  <c r="D140" i="11"/>
  <c r="E140" i="11"/>
  <c r="F140" i="11"/>
  <c r="G140" i="11"/>
  <c r="H140" i="11"/>
  <c r="I140" i="11"/>
  <c r="J140" i="11"/>
  <c r="K140" i="11"/>
  <c r="L85" i="11"/>
  <c r="D85" i="9"/>
  <c r="L31" i="11"/>
  <c r="D31" i="9"/>
  <c r="AD31" i="22"/>
  <c r="AA85" i="22"/>
  <c r="AD85" i="22"/>
  <c r="AG85" i="22"/>
  <c r="Q140" i="22"/>
  <c r="R140" i="22"/>
  <c r="S140" i="22"/>
  <c r="T140" i="22"/>
  <c r="U140" i="22"/>
  <c r="V140" i="22"/>
  <c r="W140" i="22"/>
  <c r="X140" i="22"/>
  <c r="Y140" i="22"/>
  <c r="Z140" i="22"/>
  <c r="AB140" i="22"/>
  <c r="AC140" i="22"/>
  <c r="AE140" i="22"/>
  <c r="AF140" i="22"/>
  <c r="AH140" i="22"/>
  <c r="AI140" i="22"/>
  <c r="AD140" i="22"/>
  <c r="R85" i="14"/>
  <c r="H85" i="9"/>
  <c r="R31" i="14"/>
  <c r="H31" i="9"/>
  <c r="H140" i="9"/>
  <c r="G140" i="14"/>
  <c r="L140" i="12"/>
  <c r="AJ142" i="22"/>
  <c r="AJ85" i="22"/>
  <c r="C85" i="9"/>
  <c r="AJ143" i="22"/>
  <c r="K88" i="9"/>
  <c r="H142" i="9"/>
  <c r="K87" i="9"/>
  <c r="H143" i="9"/>
  <c r="J140" i="13"/>
  <c r="C143" i="9"/>
  <c r="C142" i="9"/>
  <c r="K33" i="9"/>
  <c r="K34" i="9"/>
  <c r="AJ31" i="22"/>
  <c r="C31" i="9"/>
  <c r="E140" i="9"/>
  <c r="D140" i="9"/>
  <c r="J140" i="9"/>
  <c r="Q140" i="14"/>
  <c r="R140" i="14"/>
  <c r="G140" i="9"/>
  <c r="S140" i="34"/>
  <c r="F140" i="9"/>
  <c r="L140" i="11"/>
  <c r="AG140" i="22"/>
  <c r="AA140" i="22"/>
  <c r="P114" i="34"/>
  <c r="Q114" i="34"/>
  <c r="P115" i="34"/>
  <c r="Q115" i="34"/>
  <c r="P116" i="34"/>
  <c r="Q116" i="34"/>
  <c r="P117" i="34"/>
  <c r="Q117" i="34"/>
  <c r="P118" i="34"/>
  <c r="Q118" i="34"/>
  <c r="P119" i="34"/>
  <c r="Q119" i="34"/>
  <c r="P120" i="34"/>
  <c r="Q120" i="34"/>
  <c r="P121" i="34"/>
  <c r="Q121" i="34"/>
  <c r="P122" i="34"/>
  <c r="Q122" i="34"/>
  <c r="P125" i="34"/>
  <c r="Q125" i="34"/>
  <c r="P126" i="34"/>
  <c r="Q126" i="34"/>
  <c r="P127" i="34"/>
  <c r="Q127" i="34"/>
  <c r="P131" i="34"/>
  <c r="Q131" i="34"/>
  <c r="P132" i="34"/>
  <c r="Q132" i="34"/>
  <c r="P133" i="34"/>
  <c r="Q133" i="34"/>
  <c r="P134" i="34"/>
  <c r="Q134" i="34"/>
  <c r="P138" i="34"/>
  <c r="Q138" i="34"/>
  <c r="P139" i="34"/>
  <c r="Q139" i="34"/>
  <c r="P141" i="34"/>
  <c r="Q141" i="34"/>
  <c r="P144" i="34"/>
  <c r="Q144" i="34"/>
  <c r="P145" i="34"/>
  <c r="Q145" i="34"/>
  <c r="P149" i="34"/>
  <c r="Q149" i="34"/>
  <c r="P105" i="34"/>
  <c r="Q105" i="34"/>
  <c r="P95" i="34"/>
  <c r="Q95" i="34"/>
  <c r="P80" i="34"/>
  <c r="Q80" i="34"/>
  <c r="P73" i="34"/>
  <c r="Q73" i="34"/>
  <c r="P68" i="34"/>
  <c r="Q68" i="34"/>
  <c r="P51" i="34"/>
  <c r="Q51" i="34"/>
  <c r="P41" i="34"/>
  <c r="P48" i="34"/>
  <c r="Q41" i="34"/>
  <c r="Q102" i="34"/>
  <c r="P26" i="34"/>
  <c r="P101" i="34"/>
  <c r="Q26" i="34"/>
  <c r="Q156" i="34"/>
  <c r="P19" i="34"/>
  <c r="Q19" i="34"/>
  <c r="P14" i="34"/>
  <c r="P155" i="34"/>
  <c r="Q14" i="34"/>
  <c r="Q155" i="34"/>
  <c r="K85" i="9"/>
  <c r="Q128" i="34"/>
  <c r="K31" i="9"/>
  <c r="K143" i="9"/>
  <c r="Q74" i="34"/>
  <c r="Q81" i="34"/>
  <c r="P74" i="34"/>
  <c r="P104" i="34"/>
  <c r="P81" i="34"/>
  <c r="P150" i="34"/>
  <c r="Q135" i="34"/>
  <c r="P135" i="34"/>
  <c r="P156" i="34"/>
  <c r="Q47" i="34"/>
  <c r="Q101" i="34"/>
  <c r="P47" i="34"/>
  <c r="P128" i="34"/>
  <c r="Q46" i="34"/>
  <c r="Q123" i="34"/>
  <c r="Q129" i="34"/>
  <c r="P46" i="34"/>
  <c r="P123" i="34"/>
  <c r="P129" i="34"/>
  <c r="Q20" i="34"/>
  <c r="Q27" i="34"/>
  <c r="P20" i="34"/>
  <c r="P50" i="34"/>
  <c r="Q100" i="34"/>
  <c r="P100" i="34"/>
  <c r="K142" i="9"/>
  <c r="C140" i="9"/>
  <c r="K140" i="9"/>
  <c r="Q150" i="34"/>
  <c r="Q157" i="34"/>
  <c r="Q48" i="34"/>
  <c r="P157" i="34"/>
  <c r="P102" i="34"/>
  <c r="AJ140" i="22"/>
  <c r="P27" i="34"/>
  <c r="O154" i="34"/>
  <c r="N154" i="34"/>
  <c r="M154" i="34"/>
  <c r="L154" i="34"/>
  <c r="K154" i="34"/>
  <c r="J154" i="34"/>
  <c r="I154" i="34"/>
  <c r="H154" i="34"/>
  <c r="G154" i="34"/>
  <c r="F154" i="34"/>
  <c r="E154" i="34"/>
  <c r="D154" i="34"/>
  <c r="C154" i="34"/>
  <c r="C107" i="12"/>
  <c r="C52" i="12"/>
  <c r="C163" i="11"/>
  <c r="C105" i="11"/>
  <c r="C51" i="11"/>
  <c r="F154" i="11"/>
  <c r="C98" i="11"/>
  <c r="C80" i="11"/>
  <c r="C100" i="11"/>
  <c r="C44" i="11"/>
  <c r="C55" i="50"/>
  <c r="C56" i="50"/>
  <c r="C57" i="50"/>
  <c r="C58" i="50"/>
  <c r="C59" i="50"/>
  <c r="C62" i="50"/>
  <c r="C63" i="50"/>
  <c r="C64" i="50"/>
  <c r="C65" i="50"/>
  <c r="C54" i="50"/>
  <c r="F58" i="20"/>
  <c r="H58" i="20"/>
  <c r="F59" i="20"/>
  <c r="H59" i="20"/>
  <c r="F60" i="20"/>
  <c r="H60" i="20"/>
  <c r="F61" i="20"/>
  <c r="H61" i="20"/>
  <c r="F62" i="20"/>
  <c r="H62" i="20"/>
  <c r="F65" i="20"/>
  <c r="H65" i="20"/>
  <c r="F66" i="20"/>
  <c r="H66" i="20"/>
  <c r="F67" i="20"/>
  <c r="H67" i="20"/>
  <c r="F68" i="20"/>
  <c r="H68" i="20"/>
  <c r="H57" i="20"/>
  <c r="F57" i="20"/>
  <c r="C154" i="11"/>
  <c r="Q136" i="34"/>
  <c r="Q104" i="34"/>
  <c r="Q50" i="34"/>
  <c r="P136" i="34"/>
  <c r="D4" i="48"/>
  <c r="B2" i="7"/>
  <c r="A2" i="31"/>
  <c r="A2" i="56"/>
  <c r="A1" i="49"/>
  <c r="L19" i="34"/>
  <c r="M19" i="34"/>
  <c r="N19" i="34"/>
  <c r="N20" i="34"/>
  <c r="O19" i="34"/>
  <c r="L20" i="34"/>
  <c r="M20" i="34"/>
  <c r="L51" i="34"/>
  <c r="M51" i="34"/>
  <c r="N51" i="34"/>
  <c r="O51" i="34"/>
  <c r="L73" i="34"/>
  <c r="L74" i="34"/>
  <c r="M73" i="34"/>
  <c r="N73" i="34"/>
  <c r="N74" i="34"/>
  <c r="O73" i="34"/>
  <c r="L105" i="34"/>
  <c r="M105" i="34"/>
  <c r="N105" i="34"/>
  <c r="O105" i="34"/>
  <c r="L114" i="34"/>
  <c r="M114" i="34"/>
  <c r="N114" i="34"/>
  <c r="O114" i="34"/>
  <c r="L115" i="34"/>
  <c r="M115" i="34"/>
  <c r="N115" i="34"/>
  <c r="O115" i="34"/>
  <c r="L116" i="34"/>
  <c r="M116" i="34"/>
  <c r="N116" i="34"/>
  <c r="O116" i="34"/>
  <c r="L117" i="34"/>
  <c r="M117" i="34"/>
  <c r="N117" i="34"/>
  <c r="O117" i="34"/>
  <c r="L118" i="34"/>
  <c r="M118" i="34"/>
  <c r="N118" i="34"/>
  <c r="O118" i="34"/>
  <c r="L119" i="34"/>
  <c r="M119" i="34"/>
  <c r="N119" i="34"/>
  <c r="O119" i="34"/>
  <c r="L120" i="34"/>
  <c r="M120" i="34"/>
  <c r="N120" i="34"/>
  <c r="O120" i="34"/>
  <c r="L121" i="34"/>
  <c r="M121" i="34"/>
  <c r="N121" i="34"/>
  <c r="O121" i="34"/>
  <c r="L122" i="34"/>
  <c r="M122" i="34"/>
  <c r="N122" i="34"/>
  <c r="O122" i="34"/>
  <c r="L125" i="34"/>
  <c r="M125" i="34"/>
  <c r="N125" i="34"/>
  <c r="O125" i="34"/>
  <c r="L126" i="34"/>
  <c r="M126" i="34"/>
  <c r="N126" i="34"/>
  <c r="O126" i="34"/>
  <c r="L127" i="34"/>
  <c r="M127" i="34"/>
  <c r="M128" i="34"/>
  <c r="N127" i="34"/>
  <c r="O127" i="34"/>
  <c r="O128" i="34"/>
  <c r="L128" i="34"/>
  <c r="L131" i="34"/>
  <c r="M131" i="34"/>
  <c r="N131" i="34"/>
  <c r="O131" i="34"/>
  <c r="L132" i="34"/>
  <c r="M132" i="34"/>
  <c r="N132" i="34"/>
  <c r="O132" i="34"/>
  <c r="L133" i="34"/>
  <c r="M133" i="34"/>
  <c r="N133" i="34"/>
  <c r="O133" i="34"/>
  <c r="L134" i="34"/>
  <c r="M134" i="34"/>
  <c r="M135" i="34"/>
  <c r="N134" i="34"/>
  <c r="O134" i="34"/>
  <c r="L135" i="34"/>
  <c r="L138" i="34"/>
  <c r="M138" i="34"/>
  <c r="N138" i="34"/>
  <c r="O138" i="34"/>
  <c r="L139" i="34"/>
  <c r="M139" i="34"/>
  <c r="N139" i="34"/>
  <c r="O139" i="34"/>
  <c r="L141" i="34"/>
  <c r="M141" i="34"/>
  <c r="N141" i="34"/>
  <c r="O141" i="34"/>
  <c r="L144" i="34"/>
  <c r="M144" i="34"/>
  <c r="N144" i="34"/>
  <c r="O144" i="34"/>
  <c r="L145" i="34"/>
  <c r="M145" i="34"/>
  <c r="N145" i="34"/>
  <c r="O145" i="34"/>
  <c r="L149" i="34"/>
  <c r="M149" i="34"/>
  <c r="M150" i="34"/>
  <c r="N149" i="34"/>
  <c r="O149" i="34"/>
  <c r="L150" i="34"/>
  <c r="Q26" i="22"/>
  <c r="M74" i="34"/>
  <c r="M104" i="34"/>
  <c r="N123" i="34"/>
  <c r="M123" i="34"/>
  <c r="M129" i="34"/>
  <c r="M136" i="34"/>
  <c r="O135" i="34"/>
  <c r="N135" i="34"/>
  <c r="O123" i="34"/>
  <c r="O129" i="34"/>
  <c r="L123" i="34"/>
  <c r="L129" i="34"/>
  <c r="L136" i="34"/>
  <c r="Q47" i="22"/>
  <c r="Q156" i="22"/>
  <c r="N150" i="34"/>
  <c r="O150" i="34"/>
  <c r="L50" i="34"/>
  <c r="N128" i="34"/>
  <c r="N129" i="34"/>
  <c r="L104" i="34"/>
  <c r="O74" i="34"/>
  <c r="O104" i="34"/>
  <c r="L27" i="34"/>
  <c r="M27" i="34"/>
  <c r="O20" i="34"/>
  <c r="O27" i="34"/>
  <c r="L81" i="34"/>
  <c r="N104" i="34"/>
  <c r="N81" i="34"/>
  <c r="M81" i="34"/>
  <c r="M50" i="34"/>
  <c r="N27" i="34"/>
  <c r="N50" i="34"/>
  <c r="J160" i="22"/>
  <c r="K160" i="22"/>
  <c r="L160" i="22"/>
  <c r="M160" i="22"/>
  <c r="J105" i="22"/>
  <c r="L105" i="22"/>
  <c r="M105" i="22"/>
  <c r="K105" i="22"/>
  <c r="J19" i="22"/>
  <c r="J20" i="22"/>
  <c r="K19" i="22"/>
  <c r="L19" i="22"/>
  <c r="M19" i="22"/>
  <c r="J51" i="22"/>
  <c r="K51" i="22"/>
  <c r="L51" i="22"/>
  <c r="M51" i="22"/>
  <c r="F53" i="20"/>
  <c r="H53" i="20"/>
  <c r="F54" i="20"/>
  <c r="H54" i="20"/>
  <c r="F55" i="20"/>
  <c r="H55" i="20"/>
  <c r="F49" i="20"/>
  <c r="F50" i="20"/>
  <c r="F51" i="20"/>
  <c r="F52" i="20"/>
  <c r="F37" i="20"/>
  <c r="F38" i="20"/>
  <c r="F39" i="20"/>
  <c r="F40" i="20"/>
  <c r="F41" i="20"/>
  <c r="F42" i="20"/>
  <c r="F43" i="20"/>
  <c r="F44" i="20"/>
  <c r="F27" i="20"/>
  <c r="F28" i="20"/>
  <c r="F29" i="20"/>
  <c r="F30" i="20"/>
  <c r="F31" i="20"/>
  <c r="F32" i="20"/>
  <c r="F33" i="20"/>
  <c r="F34" i="20"/>
  <c r="F35" i="20"/>
  <c r="F18" i="20"/>
  <c r="F19" i="20"/>
  <c r="F9" i="20"/>
  <c r="N136" i="34"/>
  <c r="O136" i="34"/>
  <c r="O50" i="34"/>
  <c r="O81" i="34"/>
  <c r="J27" i="22"/>
  <c r="M104" i="22"/>
  <c r="L20" i="22"/>
  <c r="L27" i="22"/>
  <c r="J50" i="22"/>
  <c r="M20" i="22"/>
  <c r="M27" i="22"/>
  <c r="K20" i="22"/>
  <c r="K50" i="22"/>
  <c r="K104" i="22"/>
  <c r="L50" i="22"/>
  <c r="K159" i="22"/>
  <c r="M159" i="22"/>
  <c r="M50" i="22"/>
  <c r="J104" i="22"/>
  <c r="J159" i="22"/>
  <c r="L104" i="22"/>
  <c r="K27" i="22"/>
  <c r="L159" i="22"/>
  <c r="C145" i="17"/>
  <c r="D145" i="17"/>
  <c r="E145" i="17"/>
  <c r="F145" i="17"/>
  <c r="G145" i="17"/>
  <c r="H145" i="17"/>
  <c r="I145" i="17"/>
  <c r="J145" i="17"/>
  <c r="J90" i="9"/>
  <c r="J36" i="9"/>
  <c r="L90" i="16"/>
  <c r="I90" i="9"/>
  <c r="L36" i="16"/>
  <c r="D145" i="14"/>
  <c r="E145" i="14"/>
  <c r="F145" i="14"/>
  <c r="H145" i="14"/>
  <c r="I145" i="14"/>
  <c r="J145" i="14"/>
  <c r="K145" i="14"/>
  <c r="L145" i="14"/>
  <c r="M145" i="14"/>
  <c r="N145" i="14"/>
  <c r="O145" i="14"/>
  <c r="P145" i="14"/>
  <c r="G90" i="14"/>
  <c r="Q90" i="14"/>
  <c r="G36" i="14"/>
  <c r="Q36" i="14"/>
  <c r="C145" i="34"/>
  <c r="D145" i="34"/>
  <c r="E145" i="34"/>
  <c r="F145" i="34"/>
  <c r="G145" i="34"/>
  <c r="H145" i="34"/>
  <c r="I145" i="34"/>
  <c r="J145" i="34"/>
  <c r="K145" i="34"/>
  <c r="R145" i="34"/>
  <c r="G90" i="9"/>
  <c r="G36" i="9"/>
  <c r="C145" i="13"/>
  <c r="D145" i="13"/>
  <c r="E145" i="13"/>
  <c r="F145" i="13"/>
  <c r="G145" i="13"/>
  <c r="H145" i="13"/>
  <c r="I145" i="13"/>
  <c r="F90" i="9"/>
  <c r="F36" i="9"/>
  <c r="C145" i="12"/>
  <c r="D145" i="12"/>
  <c r="E145" i="12"/>
  <c r="F145" i="12"/>
  <c r="G145" i="12"/>
  <c r="H145" i="12"/>
  <c r="I145" i="12"/>
  <c r="J145" i="12"/>
  <c r="K145" i="12"/>
  <c r="E90" i="9"/>
  <c r="E36" i="9"/>
  <c r="C145" i="11"/>
  <c r="D145" i="11"/>
  <c r="E145" i="11"/>
  <c r="F145" i="11"/>
  <c r="G145" i="11"/>
  <c r="H145" i="11"/>
  <c r="I145" i="11"/>
  <c r="J145" i="11"/>
  <c r="K145" i="11"/>
  <c r="L90" i="11"/>
  <c r="D90" i="9"/>
  <c r="L36" i="11"/>
  <c r="D36" i="9"/>
  <c r="AH145" i="22"/>
  <c r="AI145" i="22"/>
  <c r="AE145" i="22"/>
  <c r="AF145" i="22"/>
  <c r="AB145" i="22"/>
  <c r="AC145" i="22"/>
  <c r="Q145" i="22"/>
  <c r="R145" i="22"/>
  <c r="S145" i="22"/>
  <c r="T145" i="22"/>
  <c r="U145" i="22"/>
  <c r="V145" i="22"/>
  <c r="W145" i="22"/>
  <c r="X145" i="22"/>
  <c r="Y145" i="22"/>
  <c r="Z145" i="22"/>
  <c r="I36" i="9"/>
  <c r="L145" i="16"/>
  <c r="R90" i="14"/>
  <c r="H90" i="9"/>
  <c r="R36" i="14"/>
  <c r="H36" i="9"/>
  <c r="S145" i="34"/>
  <c r="AD145" i="22"/>
  <c r="AG145" i="22"/>
  <c r="J145" i="9"/>
  <c r="K145" i="17"/>
  <c r="G145" i="9"/>
  <c r="F145" i="9"/>
  <c r="J145" i="13"/>
  <c r="E145" i="9"/>
  <c r="L145" i="12"/>
  <c r="D145" i="9"/>
  <c r="L145" i="11"/>
  <c r="AA145" i="22"/>
  <c r="Q145" i="14"/>
  <c r="G145" i="14"/>
  <c r="D114" i="16"/>
  <c r="E114" i="16"/>
  <c r="F114" i="16"/>
  <c r="G114" i="16"/>
  <c r="H114" i="16"/>
  <c r="I114" i="16"/>
  <c r="J114" i="16"/>
  <c r="K114" i="16"/>
  <c r="L59" i="16"/>
  <c r="L5" i="16"/>
  <c r="L114" i="16"/>
  <c r="D115" i="16"/>
  <c r="E115" i="16"/>
  <c r="F115" i="16"/>
  <c r="G115" i="16"/>
  <c r="H115" i="16"/>
  <c r="I115" i="16"/>
  <c r="J115" i="16"/>
  <c r="K115" i="16"/>
  <c r="D116" i="16"/>
  <c r="E116" i="16"/>
  <c r="F116" i="16"/>
  <c r="G116" i="16"/>
  <c r="H116" i="16"/>
  <c r="I116" i="16"/>
  <c r="J116" i="16"/>
  <c r="K116" i="16"/>
  <c r="D117" i="16"/>
  <c r="E117" i="16"/>
  <c r="F117" i="16"/>
  <c r="G117" i="16"/>
  <c r="H117" i="16"/>
  <c r="I117" i="16"/>
  <c r="J117" i="16"/>
  <c r="K117" i="16"/>
  <c r="D118" i="16"/>
  <c r="E118" i="16"/>
  <c r="F118" i="16"/>
  <c r="G118" i="16"/>
  <c r="H118" i="16"/>
  <c r="I118" i="16"/>
  <c r="J118" i="16"/>
  <c r="K118" i="16"/>
  <c r="D119" i="16"/>
  <c r="E119" i="16"/>
  <c r="F119" i="16"/>
  <c r="G119" i="16"/>
  <c r="H119" i="16"/>
  <c r="I119" i="16"/>
  <c r="J119" i="16"/>
  <c r="K119" i="16"/>
  <c r="D120" i="16"/>
  <c r="E120" i="16"/>
  <c r="F120" i="16"/>
  <c r="G120" i="16"/>
  <c r="H120" i="16"/>
  <c r="I120" i="16"/>
  <c r="J120" i="16"/>
  <c r="K120" i="16"/>
  <c r="D121" i="16"/>
  <c r="E121" i="16"/>
  <c r="F121" i="16"/>
  <c r="G121" i="16"/>
  <c r="H121" i="16"/>
  <c r="I121" i="16"/>
  <c r="J121" i="16"/>
  <c r="K121" i="16"/>
  <c r="D122" i="16"/>
  <c r="E122" i="16"/>
  <c r="F122" i="16"/>
  <c r="G122" i="16"/>
  <c r="H122" i="16"/>
  <c r="I122" i="16"/>
  <c r="J122" i="16"/>
  <c r="K122" i="16"/>
  <c r="D68" i="16"/>
  <c r="D14" i="16"/>
  <c r="D123" i="16"/>
  <c r="E68" i="16"/>
  <c r="E14" i="16"/>
  <c r="E123" i="16"/>
  <c r="F68" i="16"/>
  <c r="F14" i="16"/>
  <c r="F123" i="16"/>
  <c r="G68" i="16"/>
  <c r="G14" i="16"/>
  <c r="G123" i="16"/>
  <c r="H68" i="16"/>
  <c r="H14" i="16"/>
  <c r="H123" i="16"/>
  <c r="I68" i="16"/>
  <c r="I14" i="16"/>
  <c r="I123" i="16"/>
  <c r="J68" i="16"/>
  <c r="J14" i="16"/>
  <c r="J123" i="16"/>
  <c r="K68" i="16"/>
  <c r="K14" i="16"/>
  <c r="K123" i="16"/>
  <c r="D125" i="16"/>
  <c r="E125" i="16"/>
  <c r="F125" i="16"/>
  <c r="G125" i="16"/>
  <c r="H125" i="16"/>
  <c r="I125" i="16"/>
  <c r="J125" i="16"/>
  <c r="K125" i="16"/>
  <c r="L70" i="16"/>
  <c r="L16" i="16"/>
  <c r="L125" i="16"/>
  <c r="D126" i="16"/>
  <c r="E126" i="16"/>
  <c r="F126" i="16"/>
  <c r="G126" i="16"/>
  <c r="H126" i="16"/>
  <c r="I126" i="16"/>
  <c r="J126" i="16"/>
  <c r="K126" i="16"/>
  <c r="L71" i="16"/>
  <c r="L17" i="16"/>
  <c r="L126" i="16"/>
  <c r="D127" i="16"/>
  <c r="E127" i="16"/>
  <c r="F127" i="16"/>
  <c r="G127" i="16"/>
  <c r="H127" i="16"/>
  <c r="I127" i="16"/>
  <c r="J127" i="16"/>
  <c r="K127" i="16"/>
  <c r="L72" i="16"/>
  <c r="L18" i="16"/>
  <c r="L127" i="16"/>
  <c r="D73" i="16"/>
  <c r="D19" i="16"/>
  <c r="D128" i="16"/>
  <c r="E73" i="16"/>
  <c r="E19" i="16"/>
  <c r="E128" i="16"/>
  <c r="F73" i="16"/>
  <c r="F19" i="16"/>
  <c r="F128" i="16"/>
  <c r="G73" i="16"/>
  <c r="G19" i="16"/>
  <c r="G128" i="16"/>
  <c r="H73" i="16"/>
  <c r="H19" i="16"/>
  <c r="H128" i="16"/>
  <c r="I73" i="16"/>
  <c r="I19" i="16"/>
  <c r="I128" i="16"/>
  <c r="J73" i="16"/>
  <c r="J19" i="16"/>
  <c r="J128" i="16"/>
  <c r="K73" i="16"/>
  <c r="K19" i="16"/>
  <c r="K128" i="16"/>
  <c r="C73" i="16"/>
  <c r="L73" i="16"/>
  <c r="C19" i="16"/>
  <c r="L19" i="16"/>
  <c r="L128" i="16"/>
  <c r="D74" i="16"/>
  <c r="D20" i="16"/>
  <c r="D129" i="16"/>
  <c r="E74" i="16"/>
  <c r="E20" i="16"/>
  <c r="E129" i="16"/>
  <c r="F74" i="16"/>
  <c r="F20" i="16"/>
  <c r="F129" i="16"/>
  <c r="G74" i="16"/>
  <c r="G20" i="16"/>
  <c r="G129" i="16"/>
  <c r="H74" i="16"/>
  <c r="H20" i="16"/>
  <c r="H129" i="16"/>
  <c r="I74" i="16"/>
  <c r="I20" i="16"/>
  <c r="I129" i="16"/>
  <c r="J74" i="16"/>
  <c r="J20" i="16"/>
  <c r="J129" i="16"/>
  <c r="K74" i="16"/>
  <c r="K20" i="16"/>
  <c r="K129" i="16"/>
  <c r="C68" i="16"/>
  <c r="C74" i="16"/>
  <c r="L74" i="16"/>
  <c r="C14" i="16"/>
  <c r="C20" i="16"/>
  <c r="L20" i="16"/>
  <c r="L129" i="16"/>
  <c r="D131" i="16"/>
  <c r="E131" i="16"/>
  <c r="F131" i="16"/>
  <c r="G131" i="16"/>
  <c r="H131" i="16"/>
  <c r="I131" i="16"/>
  <c r="J131" i="16"/>
  <c r="K131" i="16"/>
  <c r="L76" i="16"/>
  <c r="L22" i="16"/>
  <c r="L131" i="16"/>
  <c r="D132" i="16"/>
  <c r="E132" i="16"/>
  <c r="F132" i="16"/>
  <c r="G132" i="16"/>
  <c r="H132" i="16"/>
  <c r="I132" i="16"/>
  <c r="J132" i="16"/>
  <c r="K132" i="16"/>
  <c r="L77" i="16"/>
  <c r="L23" i="16"/>
  <c r="L132" i="16"/>
  <c r="D133" i="16"/>
  <c r="E133" i="16"/>
  <c r="F133" i="16"/>
  <c r="G133" i="16"/>
  <c r="H133" i="16"/>
  <c r="I133" i="16"/>
  <c r="J133" i="16"/>
  <c r="K133" i="16"/>
  <c r="L78" i="16"/>
  <c r="L24" i="16"/>
  <c r="L133" i="16"/>
  <c r="D134" i="16"/>
  <c r="E134" i="16"/>
  <c r="F134" i="16"/>
  <c r="G134" i="16"/>
  <c r="H134" i="16"/>
  <c r="I134" i="16"/>
  <c r="J134" i="16"/>
  <c r="K134" i="16"/>
  <c r="L79" i="16"/>
  <c r="L25" i="16"/>
  <c r="L134" i="16"/>
  <c r="D80" i="16"/>
  <c r="D26" i="16"/>
  <c r="D135" i="16"/>
  <c r="E80" i="16"/>
  <c r="E26" i="16"/>
  <c r="E135" i="16"/>
  <c r="F80" i="16"/>
  <c r="F26" i="16"/>
  <c r="F135" i="16"/>
  <c r="G80" i="16"/>
  <c r="G26" i="16"/>
  <c r="G135" i="16"/>
  <c r="H80" i="16"/>
  <c r="H26" i="16"/>
  <c r="H135" i="16"/>
  <c r="I80" i="16"/>
  <c r="I26" i="16"/>
  <c r="I135" i="16"/>
  <c r="J80" i="16"/>
  <c r="J26" i="16"/>
  <c r="J135" i="16"/>
  <c r="K80" i="16"/>
  <c r="K26" i="16"/>
  <c r="K135" i="16"/>
  <c r="C80" i="16"/>
  <c r="L80" i="16"/>
  <c r="C26" i="16"/>
  <c r="L26" i="16"/>
  <c r="L135" i="16"/>
  <c r="D81" i="16"/>
  <c r="D27" i="16"/>
  <c r="D136" i="16"/>
  <c r="E81" i="16"/>
  <c r="E27" i="16"/>
  <c r="E136" i="16"/>
  <c r="F81" i="16"/>
  <c r="F27" i="16"/>
  <c r="F136" i="16"/>
  <c r="G81" i="16"/>
  <c r="G27" i="16"/>
  <c r="G136" i="16"/>
  <c r="H81" i="16"/>
  <c r="H27" i="16"/>
  <c r="H136" i="16"/>
  <c r="I81" i="16"/>
  <c r="I27" i="16"/>
  <c r="I136" i="16"/>
  <c r="J81" i="16"/>
  <c r="J27" i="16"/>
  <c r="J136" i="16"/>
  <c r="K81" i="16"/>
  <c r="K27" i="16"/>
  <c r="K136" i="16"/>
  <c r="L81" i="16"/>
  <c r="L27" i="16"/>
  <c r="L136" i="16"/>
  <c r="C115" i="16"/>
  <c r="C116" i="16"/>
  <c r="C117" i="16"/>
  <c r="C118" i="16"/>
  <c r="C119" i="16"/>
  <c r="C120" i="16"/>
  <c r="C121" i="16"/>
  <c r="C122" i="16"/>
  <c r="C123" i="16"/>
  <c r="C125" i="16"/>
  <c r="C126" i="16"/>
  <c r="C127" i="16"/>
  <c r="C128" i="16"/>
  <c r="C129" i="16"/>
  <c r="C131" i="16"/>
  <c r="C132" i="16"/>
  <c r="C133" i="16"/>
  <c r="C134" i="16"/>
  <c r="C135" i="16"/>
  <c r="C81" i="16"/>
  <c r="C27" i="16"/>
  <c r="C136" i="16"/>
  <c r="C114" i="16"/>
  <c r="L60" i="16"/>
  <c r="L61" i="16"/>
  <c r="L62" i="16"/>
  <c r="L63" i="16"/>
  <c r="L64" i="16"/>
  <c r="L65" i="16"/>
  <c r="L66" i="16"/>
  <c r="L67" i="16"/>
  <c r="R145" i="14"/>
  <c r="H145" i="9"/>
  <c r="K90" i="9"/>
  <c r="K36" i="9"/>
  <c r="AJ145" i="22"/>
  <c r="I105" i="13"/>
  <c r="H105" i="13"/>
  <c r="G105" i="13"/>
  <c r="F105" i="13"/>
  <c r="E105" i="13"/>
  <c r="D105" i="13"/>
  <c r="K145" i="9"/>
  <c r="R139" i="22"/>
  <c r="R73" i="22"/>
  <c r="AG89" i="22"/>
  <c r="AD89" i="22"/>
  <c r="AG84" i="22"/>
  <c r="AD84" i="22"/>
  <c r="AG83" i="22"/>
  <c r="AD83" i="22"/>
  <c r="AI80" i="22"/>
  <c r="AH80" i="22"/>
  <c r="AG79" i="22"/>
  <c r="AD79" i="22"/>
  <c r="AG78" i="22"/>
  <c r="AD78" i="22"/>
  <c r="AG77" i="22"/>
  <c r="AD77" i="22"/>
  <c r="AG76" i="22"/>
  <c r="AD76" i="22"/>
  <c r="AI73" i="22"/>
  <c r="AH73" i="22"/>
  <c r="AF73" i="22"/>
  <c r="AE73" i="22"/>
  <c r="AC73" i="22"/>
  <c r="AB73" i="22"/>
  <c r="AG72" i="22"/>
  <c r="AD72" i="22"/>
  <c r="AG71" i="22"/>
  <c r="AD71" i="22"/>
  <c r="AG70" i="22"/>
  <c r="AD70" i="22"/>
  <c r="AI68" i="22"/>
  <c r="AH68" i="22"/>
  <c r="AF74" i="22"/>
  <c r="AC74" i="22"/>
  <c r="AB74" i="22"/>
  <c r="AG67" i="22"/>
  <c r="AD67" i="22"/>
  <c r="AG66" i="22"/>
  <c r="AD66" i="22"/>
  <c r="AG65" i="22"/>
  <c r="AD65" i="22"/>
  <c r="AG64" i="22"/>
  <c r="AD64" i="22"/>
  <c r="AG63" i="22"/>
  <c r="AD63" i="22"/>
  <c r="AG62" i="22"/>
  <c r="AD62" i="22"/>
  <c r="AG61" i="22"/>
  <c r="AD61" i="22"/>
  <c r="AG60" i="22"/>
  <c r="AD60" i="22"/>
  <c r="AG59" i="22"/>
  <c r="AD59" i="22"/>
  <c r="Z73" i="22"/>
  <c r="Y73" i="22"/>
  <c r="X73" i="22"/>
  <c r="W73" i="22"/>
  <c r="V73" i="22"/>
  <c r="U73" i="22"/>
  <c r="T73" i="22"/>
  <c r="S73" i="22"/>
  <c r="Q73" i="22"/>
  <c r="AE74" i="22"/>
  <c r="AI74" i="22"/>
  <c r="AH74" i="22"/>
  <c r="AH81" i="22"/>
  <c r="V74" i="22"/>
  <c r="V81" i="22"/>
  <c r="Z74" i="22"/>
  <c r="Z81" i="22"/>
  <c r="AG80" i="22"/>
  <c r="AD80" i="22"/>
  <c r="T74" i="22"/>
  <c r="T81" i="22"/>
  <c r="X74" i="22"/>
  <c r="X81" i="22"/>
  <c r="Q74" i="22"/>
  <c r="Q81" i="22"/>
  <c r="AE81" i="22"/>
  <c r="AD73" i="22"/>
  <c r="S74" i="22"/>
  <c r="S81" i="22"/>
  <c r="W74" i="22"/>
  <c r="W81" i="22"/>
  <c r="AG68" i="22"/>
  <c r="AF81" i="22"/>
  <c r="AG73" i="22"/>
  <c r="R74" i="22"/>
  <c r="R81" i="22"/>
  <c r="AI81" i="22"/>
  <c r="AB81" i="22"/>
  <c r="AC81" i="22"/>
  <c r="AD68" i="22"/>
  <c r="U74" i="22"/>
  <c r="U81" i="22"/>
  <c r="Y74" i="22"/>
  <c r="Y81" i="22"/>
  <c r="AG74" i="22"/>
  <c r="AG81" i="22"/>
  <c r="AD74" i="22"/>
  <c r="AD81" i="22"/>
  <c r="Q125" i="22"/>
  <c r="R125" i="22"/>
  <c r="S125" i="22"/>
  <c r="T125" i="22"/>
  <c r="U125" i="22"/>
  <c r="V125" i="22"/>
  <c r="W125" i="22"/>
  <c r="X125" i="22"/>
  <c r="Y125" i="22"/>
  <c r="Z125" i="22"/>
  <c r="Q126" i="22"/>
  <c r="R126" i="22"/>
  <c r="S126" i="22"/>
  <c r="T126" i="22"/>
  <c r="U126" i="22"/>
  <c r="V126" i="22"/>
  <c r="W126" i="22"/>
  <c r="X126" i="22"/>
  <c r="Y126" i="22"/>
  <c r="Z126" i="22"/>
  <c r="Q127" i="22"/>
  <c r="R127" i="22"/>
  <c r="S127" i="22"/>
  <c r="T127" i="22"/>
  <c r="U127" i="22"/>
  <c r="V127" i="22"/>
  <c r="W127" i="22"/>
  <c r="X127" i="22"/>
  <c r="Y127" i="22"/>
  <c r="Z127" i="22"/>
  <c r="L6" i="16"/>
  <c r="L115" i="16"/>
  <c r="L7" i="16"/>
  <c r="L116" i="16"/>
  <c r="L8" i="16"/>
  <c r="L117" i="16"/>
  <c r="L9" i="16"/>
  <c r="L118" i="16"/>
  <c r="L10" i="16"/>
  <c r="L119" i="16"/>
  <c r="L11" i="16"/>
  <c r="L120" i="16"/>
  <c r="L12" i="16"/>
  <c r="L121" i="16"/>
  <c r="L13" i="16"/>
  <c r="L122" i="16"/>
  <c r="L14" i="16"/>
  <c r="D138" i="12"/>
  <c r="E138" i="12"/>
  <c r="F138" i="12"/>
  <c r="G138" i="12"/>
  <c r="H138" i="12"/>
  <c r="I138" i="12"/>
  <c r="J138" i="12"/>
  <c r="K138" i="12"/>
  <c r="D139" i="12"/>
  <c r="E139" i="12"/>
  <c r="F139" i="12"/>
  <c r="G139" i="12"/>
  <c r="H139" i="12"/>
  <c r="I139" i="12"/>
  <c r="J139" i="12"/>
  <c r="K139" i="12"/>
  <c r="D141" i="12"/>
  <c r="E141" i="12"/>
  <c r="F141" i="12"/>
  <c r="G141" i="12"/>
  <c r="H141" i="12"/>
  <c r="I141" i="12"/>
  <c r="J141" i="12"/>
  <c r="K141" i="12"/>
  <c r="D144" i="12"/>
  <c r="E144" i="12"/>
  <c r="F144" i="12"/>
  <c r="G144" i="12"/>
  <c r="H144" i="12"/>
  <c r="I144" i="12"/>
  <c r="J144" i="12"/>
  <c r="K144" i="12"/>
  <c r="D149" i="12"/>
  <c r="E149" i="12"/>
  <c r="F149" i="12"/>
  <c r="G149" i="12"/>
  <c r="H149" i="12"/>
  <c r="I149" i="12"/>
  <c r="J149" i="12"/>
  <c r="K149" i="12"/>
  <c r="C139" i="12"/>
  <c r="C141" i="12"/>
  <c r="C144" i="12"/>
  <c r="C149" i="12"/>
  <c r="D131" i="12"/>
  <c r="E131" i="12"/>
  <c r="F131" i="12"/>
  <c r="G131" i="12"/>
  <c r="H131" i="12"/>
  <c r="I131" i="12"/>
  <c r="J131" i="12"/>
  <c r="K131" i="12"/>
  <c r="D132" i="12"/>
  <c r="E132" i="12"/>
  <c r="F132" i="12"/>
  <c r="G132" i="12"/>
  <c r="H132" i="12"/>
  <c r="I132" i="12"/>
  <c r="J132" i="12"/>
  <c r="K132" i="12"/>
  <c r="D133" i="12"/>
  <c r="E133" i="12"/>
  <c r="F133" i="12"/>
  <c r="G133" i="12"/>
  <c r="H133" i="12"/>
  <c r="I133" i="12"/>
  <c r="J133" i="12"/>
  <c r="K133" i="12"/>
  <c r="D134" i="12"/>
  <c r="E134" i="12"/>
  <c r="F134" i="12"/>
  <c r="G134" i="12"/>
  <c r="H134" i="12"/>
  <c r="I134" i="12"/>
  <c r="J134" i="12"/>
  <c r="K134" i="12"/>
  <c r="C132" i="12"/>
  <c r="C133" i="12"/>
  <c r="C134" i="12"/>
  <c r="C131" i="12"/>
  <c r="D114" i="12"/>
  <c r="E114" i="12"/>
  <c r="F114" i="12"/>
  <c r="G114" i="12"/>
  <c r="H114" i="12"/>
  <c r="I114" i="12"/>
  <c r="J114" i="12"/>
  <c r="K114" i="12"/>
  <c r="D115" i="12"/>
  <c r="E115" i="12"/>
  <c r="F115" i="12"/>
  <c r="G115" i="12"/>
  <c r="H115" i="12"/>
  <c r="I115" i="12"/>
  <c r="J115" i="12"/>
  <c r="K115" i="12"/>
  <c r="D116" i="12"/>
  <c r="E116" i="12"/>
  <c r="F116" i="12"/>
  <c r="G116" i="12"/>
  <c r="H116" i="12"/>
  <c r="I116" i="12"/>
  <c r="J116" i="12"/>
  <c r="K116" i="12"/>
  <c r="D117" i="12"/>
  <c r="E117" i="12"/>
  <c r="F117" i="12"/>
  <c r="G117" i="12"/>
  <c r="H117" i="12"/>
  <c r="I117" i="12"/>
  <c r="J117" i="12"/>
  <c r="K117" i="12"/>
  <c r="D118" i="12"/>
  <c r="E118" i="12"/>
  <c r="F118" i="12"/>
  <c r="G118" i="12"/>
  <c r="H118" i="12"/>
  <c r="I118" i="12"/>
  <c r="J118" i="12"/>
  <c r="K118" i="12"/>
  <c r="D119" i="12"/>
  <c r="E119" i="12"/>
  <c r="F119" i="12"/>
  <c r="G119" i="12"/>
  <c r="H119" i="12"/>
  <c r="I119" i="12"/>
  <c r="J119" i="12"/>
  <c r="K119" i="12"/>
  <c r="D120" i="12"/>
  <c r="E120" i="12"/>
  <c r="F120" i="12"/>
  <c r="G120" i="12"/>
  <c r="H120" i="12"/>
  <c r="I120" i="12"/>
  <c r="J120" i="12"/>
  <c r="K120" i="12"/>
  <c r="D121" i="12"/>
  <c r="E121" i="12"/>
  <c r="F121" i="12"/>
  <c r="G121" i="12"/>
  <c r="H121" i="12"/>
  <c r="I121" i="12"/>
  <c r="J121" i="12"/>
  <c r="K121" i="12"/>
  <c r="D122" i="12"/>
  <c r="E122" i="12"/>
  <c r="F122" i="12"/>
  <c r="G122" i="12"/>
  <c r="H122" i="12"/>
  <c r="I122" i="12"/>
  <c r="J122" i="12"/>
  <c r="K122" i="12"/>
  <c r="C115" i="12"/>
  <c r="C116" i="12"/>
  <c r="C117" i="12"/>
  <c r="C118" i="12"/>
  <c r="C119" i="12"/>
  <c r="C120" i="12"/>
  <c r="C121" i="12"/>
  <c r="C122" i="12"/>
  <c r="C114" i="12"/>
  <c r="D125" i="12"/>
  <c r="E125" i="12"/>
  <c r="F125" i="12"/>
  <c r="G125" i="12"/>
  <c r="H125" i="12"/>
  <c r="I125" i="12"/>
  <c r="J125" i="12"/>
  <c r="K125" i="12"/>
  <c r="D126" i="12"/>
  <c r="E126" i="12"/>
  <c r="F126" i="12"/>
  <c r="G126" i="12"/>
  <c r="H126" i="12"/>
  <c r="I126" i="12"/>
  <c r="J126" i="12"/>
  <c r="K126" i="12"/>
  <c r="D127" i="12"/>
  <c r="E127" i="12"/>
  <c r="F127" i="12"/>
  <c r="G127" i="12"/>
  <c r="H127" i="12"/>
  <c r="I127" i="12"/>
  <c r="J127" i="12"/>
  <c r="K127" i="12"/>
  <c r="C126" i="12"/>
  <c r="C127" i="12"/>
  <c r="C125" i="12"/>
  <c r="H131" i="13"/>
  <c r="D114" i="17"/>
  <c r="E114" i="17"/>
  <c r="F114" i="17"/>
  <c r="G114" i="17"/>
  <c r="H114" i="17"/>
  <c r="I114" i="17"/>
  <c r="J114" i="17"/>
  <c r="D115" i="17"/>
  <c r="E115" i="17"/>
  <c r="F115" i="17"/>
  <c r="G115" i="17"/>
  <c r="H115" i="17"/>
  <c r="I115" i="17"/>
  <c r="J115" i="17"/>
  <c r="D116" i="17"/>
  <c r="E116" i="17"/>
  <c r="F116" i="17"/>
  <c r="G116" i="17"/>
  <c r="H116" i="17"/>
  <c r="I116" i="17"/>
  <c r="J116" i="17"/>
  <c r="D117" i="17"/>
  <c r="E117" i="17"/>
  <c r="F117" i="17"/>
  <c r="G117" i="17"/>
  <c r="H117" i="17"/>
  <c r="I117" i="17"/>
  <c r="J117" i="17"/>
  <c r="D118" i="17"/>
  <c r="E118" i="17"/>
  <c r="F118" i="17"/>
  <c r="G118" i="17"/>
  <c r="H118" i="17"/>
  <c r="I118" i="17"/>
  <c r="J118" i="17"/>
  <c r="D119" i="17"/>
  <c r="E119" i="17"/>
  <c r="F119" i="17"/>
  <c r="G119" i="17"/>
  <c r="H119" i="17"/>
  <c r="I119" i="17"/>
  <c r="J119" i="17"/>
  <c r="D120" i="17"/>
  <c r="E120" i="17"/>
  <c r="F120" i="17"/>
  <c r="G120" i="17"/>
  <c r="H120" i="17"/>
  <c r="I120" i="17"/>
  <c r="J120" i="17"/>
  <c r="D121" i="17"/>
  <c r="E121" i="17"/>
  <c r="F121" i="17"/>
  <c r="G121" i="17"/>
  <c r="H121" i="17"/>
  <c r="I121" i="17"/>
  <c r="J121" i="17"/>
  <c r="D122" i="17"/>
  <c r="E122" i="17"/>
  <c r="F122" i="17"/>
  <c r="G122" i="17"/>
  <c r="H122" i="17"/>
  <c r="I122" i="17"/>
  <c r="J122" i="17"/>
  <c r="D125" i="17"/>
  <c r="E125" i="17"/>
  <c r="F125" i="17"/>
  <c r="G125" i="17"/>
  <c r="G126" i="17"/>
  <c r="G127" i="17"/>
  <c r="G128" i="17"/>
  <c r="G129" i="17"/>
  <c r="H125" i="17"/>
  <c r="I125" i="17"/>
  <c r="J125" i="17"/>
  <c r="D126" i="17"/>
  <c r="E126" i="17"/>
  <c r="F126" i="17"/>
  <c r="H126" i="17"/>
  <c r="I126" i="17"/>
  <c r="J126" i="17"/>
  <c r="D127" i="17"/>
  <c r="E127" i="17"/>
  <c r="F127" i="17"/>
  <c r="H127" i="17"/>
  <c r="I127" i="17"/>
  <c r="J127" i="17"/>
  <c r="D131" i="17"/>
  <c r="E131" i="17"/>
  <c r="F131" i="17"/>
  <c r="G131" i="17"/>
  <c r="H131" i="17"/>
  <c r="I131" i="17"/>
  <c r="J131" i="17"/>
  <c r="D132" i="17"/>
  <c r="E132" i="17"/>
  <c r="F132" i="17"/>
  <c r="G132" i="17"/>
  <c r="H132" i="17"/>
  <c r="I132" i="17"/>
  <c r="J132" i="17"/>
  <c r="D133" i="17"/>
  <c r="E133" i="17"/>
  <c r="F133" i="17"/>
  <c r="G133" i="17"/>
  <c r="H133" i="17"/>
  <c r="I133" i="17"/>
  <c r="J133" i="17"/>
  <c r="D134" i="17"/>
  <c r="E134" i="17"/>
  <c r="F134" i="17"/>
  <c r="G134" i="17"/>
  <c r="H134" i="17"/>
  <c r="I134" i="17"/>
  <c r="J134" i="17"/>
  <c r="D138" i="17"/>
  <c r="E138" i="17"/>
  <c r="F138" i="17"/>
  <c r="G138" i="17"/>
  <c r="H138" i="17"/>
  <c r="I138" i="17"/>
  <c r="J138" i="17"/>
  <c r="D139" i="17"/>
  <c r="E139" i="17"/>
  <c r="F139" i="17"/>
  <c r="G139" i="17"/>
  <c r="H139" i="17"/>
  <c r="I139" i="17"/>
  <c r="J139" i="17"/>
  <c r="D141" i="17"/>
  <c r="E141" i="17"/>
  <c r="F141" i="17"/>
  <c r="G141" i="17"/>
  <c r="H141" i="17"/>
  <c r="I141" i="17"/>
  <c r="J141" i="17"/>
  <c r="D144" i="17"/>
  <c r="E144" i="17"/>
  <c r="F144" i="17"/>
  <c r="G144" i="17"/>
  <c r="H144" i="17"/>
  <c r="I144" i="17"/>
  <c r="J144" i="17"/>
  <c r="D149" i="17"/>
  <c r="E149" i="17"/>
  <c r="F149" i="17"/>
  <c r="G149" i="17"/>
  <c r="H149" i="17"/>
  <c r="I149" i="17"/>
  <c r="J149" i="17"/>
  <c r="C115" i="17"/>
  <c r="C116" i="17"/>
  <c r="C117" i="17"/>
  <c r="C118" i="17"/>
  <c r="C119" i="17"/>
  <c r="C120" i="17"/>
  <c r="C121" i="17"/>
  <c r="C122" i="17"/>
  <c r="C125" i="17"/>
  <c r="C126" i="17"/>
  <c r="C127" i="17"/>
  <c r="C131" i="17"/>
  <c r="C132" i="17"/>
  <c r="C133" i="17"/>
  <c r="C134" i="17"/>
  <c r="C138" i="17"/>
  <c r="C139" i="17"/>
  <c r="C141" i="17"/>
  <c r="C144" i="17"/>
  <c r="C149" i="17"/>
  <c r="C114" i="17"/>
  <c r="I114" i="14"/>
  <c r="J114" i="14"/>
  <c r="J115" i="14"/>
  <c r="J116" i="14"/>
  <c r="J117" i="14"/>
  <c r="J118" i="14"/>
  <c r="J119" i="14"/>
  <c r="J120" i="14"/>
  <c r="J121" i="14"/>
  <c r="J122" i="14"/>
  <c r="J123" i="14"/>
  <c r="K114" i="14"/>
  <c r="L114" i="14"/>
  <c r="M114" i="14"/>
  <c r="M115" i="14"/>
  <c r="M116" i="14"/>
  <c r="M117" i="14"/>
  <c r="M118" i="14"/>
  <c r="M119" i="14"/>
  <c r="M120" i="14"/>
  <c r="M121" i="14"/>
  <c r="M122" i="14"/>
  <c r="M123" i="14"/>
  <c r="N114" i="14"/>
  <c r="O114" i="14"/>
  <c r="P114" i="14"/>
  <c r="I115" i="14"/>
  <c r="K115" i="14"/>
  <c r="L115" i="14"/>
  <c r="N115" i="14"/>
  <c r="O115" i="14"/>
  <c r="P115" i="14"/>
  <c r="I116" i="14"/>
  <c r="K116" i="14"/>
  <c r="L116" i="14"/>
  <c r="N116" i="14"/>
  <c r="O116" i="14"/>
  <c r="P116" i="14"/>
  <c r="I117" i="14"/>
  <c r="K117" i="14"/>
  <c r="L117" i="14"/>
  <c r="N117" i="14"/>
  <c r="O117" i="14"/>
  <c r="P117" i="14"/>
  <c r="I118" i="14"/>
  <c r="K118" i="14"/>
  <c r="L118" i="14"/>
  <c r="N118" i="14"/>
  <c r="O118" i="14"/>
  <c r="P118" i="14"/>
  <c r="I119" i="14"/>
  <c r="K119" i="14"/>
  <c r="L119" i="14"/>
  <c r="N119" i="14"/>
  <c r="O119" i="14"/>
  <c r="P119" i="14"/>
  <c r="I120" i="14"/>
  <c r="K120" i="14"/>
  <c r="L120" i="14"/>
  <c r="N120" i="14"/>
  <c r="O120" i="14"/>
  <c r="P120" i="14"/>
  <c r="I121" i="14"/>
  <c r="K121" i="14"/>
  <c r="L121" i="14"/>
  <c r="N121" i="14"/>
  <c r="O121" i="14"/>
  <c r="P121" i="14"/>
  <c r="I122" i="14"/>
  <c r="K122" i="14"/>
  <c r="L122" i="14"/>
  <c r="N122" i="14"/>
  <c r="O122" i="14"/>
  <c r="P122" i="14"/>
  <c r="I125" i="14"/>
  <c r="I126" i="14"/>
  <c r="I127" i="14"/>
  <c r="I128" i="14"/>
  <c r="J125" i="14"/>
  <c r="K125" i="14"/>
  <c r="L125" i="14"/>
  <c r="M125" i="14"/>
  <c r="N125" i="14"/>
  <c r="O125" i="14"/>
  <c r="P125" i="14"/>
  <c r="J126" i="14"/>
  <c r="K126" i="14"/>
  <c r="L126" i="14"/>
  <c r="M126" i="14"/>
  <c r="N126" i="14"/>
  <c r="O126" i="14"/>
  <c r="P126" i="14"/>
  <c r="J127" i="14"/>
  <c r="K127" i="14"/>
  <c r="L127" i="14"/>
  <c r="M127" i="14"/>
  <c r="N127" i="14"/>
  <c r="O127" i="14"/>
  <c r="P127" i="14"/>
  <c r="I131" i="14"/>
  <c r="J131" i="14"/>
  <c r="K131" i="14"/>
  <c r="L131" i="14"/>
  <c r="M131" i="14"/>
  <c r="N131" i="14"/>
  <c r="O131" i="14"/>
  <c r="P131" i="14"/>
  <c r="I132" i="14"/>
  <c r="J132" i="14"/>
  <c r="K132" i="14"/>
  <c r="L132" i="14"/>
  <c r="M132" i="14"/>
  <c r="N132" i="14"/>
  <c r="O132" i="14"/>
  <c r="P132" i="14"/>
  <c r="I133" i="14"/>
  <c r="J133" i="14"/>
  <c r="K133" i="14"/>
  <c r="L133" i="14"/>
  <c r="M133" i="14"/>
  <c r="N133" i="14"/>
  <c r="O133" i="14"/>
  <c r="P133" i="14"/>
  <c r="I134" i="14"/>
  <c r="J134" i="14"/>
  <c r="J135" i="14"/>
  <c r="K134" i="14"/>
  <c r="L134" i="14"/>
  <c r="M134" i="14"/>
  <c r="N134" i="14"/>
  <c r="O134" i="14"/>
  <c r="P134" i="14"/>
  <c r="I138" i="14"/>
  <c r="J138" i="14"/>
  <c r="K138" i="14"/>
  <c r="L138" i="14"/>
  <c r="M138" i="14"/>
  <c r="N138" i="14"/>
  <c r="O138" i="14"/>
  <c r="P138" i="14"/>
  <c r="I139" i="14"/>
  <c r="J139" i="14"/>
  <c r="K139" i="14"/>
  <c r="L139" i="14"/>
  <c r="M139" i="14"/>
  <c r="N139" i="14"/>
  <c r="O139" i="14"/>
  <c r="P139" i="14"/>
  <c r="I141" i="14"/>
  <c r="J141" i="14"/>
  <c r="K141" i="14"/>
  <c r="L141" i="14"/>
  <c r="M141" i="14"/>
  <c r="N141" i="14"/>
  <c r="O141" i="14"/>
  <c r="P141" i="14"/>
  <c r="I144" i="14"/>
  <c r="J144" i="14"/>
  <c r="K144" i="14"/>
  <c r="L144" i="14"/>
  <c r="M144" i="14"/>
  <c r="N144" i="14"/>
  <c r="O144" i="14"/>
  <c r="P144" i="14"/>
  <c r="D138" i="14"/>
  <c r="E138" i="14"/>
  <c r="F138" i="14"/>
  <c r="D139" i="14"/>
  <c r="E139" i="14"/>
  <c r="F139" i="14"/>
  <c r="D141" i="14"/>
  <c r="E141" i="14"/>
  <c r="F141" i="14"/>
  <c r="D144" i="14"/>
  <c r="E144" i="14"/>
  <c r="F144" i="14"/>
  <c r="D131" i="14"/>
  <c r="E131" i="14"/>
  <c r="F131" i="14"/>
  <c r="D132" i="14"/>
  <c r="E132" i="14"/>
  <c r="F132" i="14"/>
  <c r="D133" i="14"/>
  <c r="E133" i="14"/>
  <c r="F133" i="14"/>
  <c r="D134" i="14"/>
  <c r="E134" i="14"/>
  <c r="F134" i="14"/>
  <c r="D125" i="14"/>
  <c r="E125" i="14"/>
  <c r="F125" i="14"/>
  <c r="D126" i="14"/>
  <c r="E126" i="14"/>
  <c r="F126" i="14"/>
  <c r="D127" i="14"/>
  <c r="E127" i="14"/>
  <c r="F127" i="14"/>
  <c r="D114" i="14"/>
  <c r="E114" i="14"/>
  <c r="F114" i="14"/>
  <c r="D115" i="14"/>
  <c r="E115" i="14"/>
  <c r="F115" i="14"/>
  <c r="D116" i="14"/>
  <c r="E116" i="14"/>
  <c r="F116" i="14"/>
  <c r="D117" i="14"/>
  <c r="E117" i="14"/>
  <c r="F117" i="14"/>
  <c r="D118" i="14"/>
  <c r="E118" i="14"/>
  <c r="F118" i="14"/>
  <c r="D119" i="14"/>
  <c r="E119" i="14"/>
  <c r="F119" i="14"/>
  <c r="D120" i="14"/>
  <c r="E120" i="14"/>
  <c r="F120" i="14"/>
  <c r="D121" i="14"/>
  <c r="E121" i="14"/>
  <c r="F121" i="14"/>
  <c r="D122" i="14"/>
  <c r="E122" i="14"/>
  <c r="F122" i="14"/>
  <c r="C125" i="14"/>
  <c r="C126" i="14"/>
  <c r="H115" i="14"/>
  <c r="H116" i="14"/>
  <c r="H117" i="14"/>
  <c r="H118" i="14"/>
  <c r="H119" i="14"/>
  <c r="H120" i="14"/>
  <c r="H121" i="14"/>
  <c r="H122" i="14"/>
  <c r="H125" i="14"/>
  <c r="H126" i="14"/>
  <c r="H127" i="14"/>
  <c r="H131" i="14"/>
  <c r="H132" i="14"/>
  <c r="H133" i="14"/>
  <c r="H134" i="14"/>
  <c r="H138" i="14"/>
  <c r="H139" i="14"/>
  <c r="H141" i="14"/>
  <c r="H144" i="14"/>
  <c r="H114" i="14"/>
  <c r="L160" i="14"/>
  <c r="K160" i="14"/>
  <c r="J160" i="14"/>
  <c r="I160" i="14"/>
  <c r="H160" i="14"/>
  <c r="C160" i="14"/>
  <c r="N150" i="14"/>
  <c r="M128" i="14"/>
  <c r="I123" i="14"/>
  <c r="D138" i="34"/>
  <c r="E138" i="34"/>
  <c r="F138" i="34"/>
  <c r="G138" i="34"/>
  <c r="H138" i="34"/>
  <c r="I138" i="34"/>
  <c r="J138" i="34"/>
  <c r="K138" i="34"/>
  <c r="R138" i="34"/>
  <c r="D139" i="34"/>
  <c r="E139" i="34"/>
  <c r="F139" i="34"/>
  <c r="G139" i="34"/>
  <c r="H139" i="34"/>
  <c r="I139" i="34"/>
  <c r="J139" i="34"/>
  <c r="K139" i="34"/>
  <c r="R139" i="34"/>
  <c r="D141" i="34"/>
  <c r="E141" i="34"/>
  <c r="F141" i="34"/>
  <c r="G141" i="34"/>
  <c r="H141" i="34"/>
  <c r="I141" i="34"/>
  <c r="J141" i="34"/>
  <c r="K141" i="34"/>
  <c r="R141" i="34"/>
  <c r="D144" i="34"/>
  <c r="E144" i="34"/>
  <c r="F144" i="34"/>
  <c r="G144" i="34"/>
  <c r="H144" i="34"/>
  <c r="I144" i="34"/>
  <c r="J144" i="34"/>
  <c r="K144" i="34"/>
  <c r="R144" i="34"/>
  <c r="D149" i="34"/>
  <c r="E149" i="34"/>
  <c r="F149" i="34"/>
  <c r="G149" i="34"/>
  <c r="H149" i="34"/>
  <c r="I149" i="34"/>
  <c r="J149" i="34"/>
  <c r="K149" i="34"/>
  <c r="R149" i="34"/>
  <c r="D131" i="34"/>
  <c r="E131" i="34"/>
  <c r="F131" i="34"/>
  <c r="G131" i="34"/>
  <c r="H131" i="34"/>
  <c r="I131" i="34"/>
  <c r="J131" i="34"/>
  <c r="K131" i="34"/>
  <c r="R131" i="34"/>
  <c r="D132" i="34"/>
  <c r="E132" i="34"/>
  <c r="F132" i="34"/>
  <c r="G132" i="34"/>
  <c r="H132" i="34"/>
  <c r="I132" i="34"/>
  <c r="J132" i="34"/>
  <c r="K132" i="34"/>
  <c r="R132" i="34"/>
  <c r="D133" i="34"/>
  <c r="E133" i="34"/>
  <c r="F133" i="34"/>
  <c r="G133" i="34"/>
  <c r="H133" i="34"/>
  <c r="I133" i="34"/>
  <c r="J133" i="34"/>
  <c r="K133" i="34"/>
  <c r="R133" i="34"/>
  <c r="D134" i="34"/>
  <c r="E134" i="34"/>
  <c r="F134" i="34"/>
  <c r="G134" i="34"/>
  <c r="H134" i="34"/>
  <c r="I134" i="34"/>
  <c r="J134" i="34"/>
  <c r="K134" i="34"/>
  <c r="R134" i="34"/>
  <c r="D125" i="34"/>
  <c r="E125" i="34"/>
  <c r="F125" i="34"/>
  <c r="G125" i="34"/>
  <c r="H125" i="34"/>
  <c r="I125" i="34"/>
  <c r="J125" i="34"/>
  <c r="K125" i="34"/>
  <c r="R125" i="34"/>
  <c r="D126" i="34"/>
  <c r="E126" i="34"/>
  <c r="F126" i="34"/>
  <c r="G126" i="34"/>
  <c r="H126" i="34"/>
  <c r="I126" i="34"/>
  <c r="J126" i="34"/>
  <c r="K126" i="34"/>
  <c r="R126" i="34"/>
  <c r="D127" i="34"/>
  <c r="E127" i="34"/>
  <c r="F127" i="34"/>
  <c r="G127" i="34"/>
  <c r="H127" i="34"/>
  <c r="I127" i="34"/>
  <c r="J127" i="34"/>
  <c r="K127" i="34"/>
  <c r="R127" i="34"/>
  <c r="D114" i="34"/>
  <c r="E114" i="34"/>
  <c r="F114" i="34"/>
  <c r="G114" i="34"/>
  <c r="H114" i="34"/>
  <c r="I114" i="34"/>
  <c r="J114" i="34"/>
  <c r="K114" i="34"/>
  <c r="R114" i="34"/>
  <c r="D115" i="34"/>
  <c r="E115" i="34"/>
  <c r="F115" i="34"/>
  <c r="G115" i="34"/>
  <c r="H115" i="34"/>
  <c r="I115" i="34"/>
  <c r="J115" i="34"/>
  <c r="K115" i="34"/>
  <c r="R115" i="34"/>
  <c r="D116" i="34"/>
  <c r="E116" i="34"/>
  <c r="F116" i="34"/>
  <c r="G116" i="34"/>
  <c r="H116" i="34"/>
  <c r="I116" i="34"/>
  <c r="J116" i="34"/>
  <c r="K116" i="34"/>
  <c r="R116" i="34"/>
  <c r="D117" i="34"/>
  <c r="E117" i="34"/>
  <c r="F117" i="34"/>
  <c r="G117" i="34"/>
  <c r="H117" i="34"/>
  <c r="I117" i="34"/>
  <c r="J117" i="34"/>
  <c r="K117" i="34"/>
  <c r="R117" i="34"/>
  <c r="D118" i="34"/>
  <c r="E118" i="34"/>
  <c r="F118" i="34"/>
  <c r="G118" i="34"/>
  <c r="H118" i="34"/>
  <c r="I118" i="34"/>
  <c r="J118" i="34"/>
  <c r="K118" i="34"/>
  <c r="R118" i="34"/>
  <c r="D119" i="34"/>
  <c r="E119" i="34"/>
  <c r="F119" i="34"/>
  <c r="G119" i="34"/>
  <c r="H119" i="34"/>
  <c r="I119" i="34"/>
  <c r="J119" i="34"/>
  <c r="K119" i="34"/>
  <c r="R119" i="34"/>
  <c r="D120" i="34"/>
  <c r="E120" i="34"/>
  <c r="F120" i="34"/>
  <c r="G120" i="34"/>
  <c r="H120" i="34"/>
  <c r="I120" i="34"/>
  <c r="J120" i="34"/>
  <c r="K120" i="34"/>
  <c r="R120" i="34"/>
  <c r="D121" i="34"/>
  <c r="E121" i="34"/>
  <c r="F121" i="34"/>
  <c r="G121" i="34"/>
  <c r="H121" i="34"/>
  <c r="I121" i="34"/>
  <c r="J121" i="34"/>
  <c r="K121" i="34"/>
  <c r="R121" i="34"/>
  <c r="D122" i="34"/>
  <c r="E122" i="34"/>
  <c r="F122" i="34"/>
  <c r="G122" i="34"/>
  <c r="H122" i="34"/>
  <c r="I122" i="34"/>
  <c r="J122" i="34"/>
  <c r="K122" i="34"/>
  <c r="R122" i="34"/>
  <c r="C115" i="34"/>
  <c r="C116" i="34"/>
  <c r="C117" i="34"/>
  <c r="C118" i="34"/>
  <c r="C119" i="34"/>
  <c r="C120" i="34"/>
  <c r="C121" i="34"/>
  <c r="C122" i="34"/>
  <c r="C125" i="34"/>
  <c r="C126" i="34"/>
  <c r="C127" i="34"/>
  <c r="C131" i="34"/>
  <c r="C132" i="34"/>
  <c r="C133" i="34"/>
  <c r="C134" i="34"/>
  <c r="C138" i="34"/>
  <c r="C139" i="34"/>
  <c r="C141" i="34"/>
  <c r="C144" i="34"/>
  <c r="C149" i="34"/>
  <c r="C114" i="34"/>
  <c r="D138" i="13"/>
  <c r="E138" i="13"/>
  <c r="F138" i="13"/>
  <c r="G138" i="13"/>
  <c r="H138" i="13"/>
  <c r="I138" i="13"/>
  <c r="D139" i="13"/>
  <c r="E139" i="13"/>
  <c r="F139" i="13"/>
  <c r="G139" i="13"/>
  <c r="H139" i="13"/>
  <c r="I139" i="13"/>
  <c r="D141" i="13"/>
  <c r="E141" i="13"/>
  <c r="F141" i="13"/>
  <c r="G141" i="13"/>
  <c r="H141" i="13"/>
  <c r="I141" i="13"/>
  <c r="D144" i="13"/>
  <c r="E144" i="13"/>
  <c r="F144" i="13"/>
  <c r="G144" i="13"/>
  <c r="H144" i="13"/>
  <c r="I144" i="13"/>
  <c r="D149" i="13"/>
  <c r="E149" i="13"/>
  <c r="F149" i="13"/>
  <c r="G149" i="13"/>
  <c r="H149" i="13"/>
  <c r="I149" i="13"/>
  <c r="D131" i="13"/>
  <c r="E131" i="13"/>
  <c r="F131" i="13"/>
  <c r="G131" i="13"/>
  <c r="I131" i="13"/>
  <c r="D132" i="13"/>
  <c r="E132" i="13"/>
  <c r="F132" i="13"/>
  <c r="G132" i="13"/>
  <c r="H132" i="13"/>
  <c r="I132" i="13"/>
  <c r="D133" i="13"/>
  <c r="E133" i="13"/>
  <c r="F133" i="13"/>
  <c r="G133" i="13"/>
  <c r="H133" i="13"/>
  <c r="I133" i="13"/>
  <c r="D134" i="13"/>
  <c r="E134" i="13"/>
  <c r="F134" i="13"/>
  <c r="G134" i="13"/>
  <c r="H134" i="13"/>
  <c r="I134" i="13"/>
  <c r="D125" i="13"/>
  <c r="E125" i="13"/>
  <c r="F125" i="13"/>
  <c r="G125" i="13"/>
  <c r="H125" i="13"/>
  <c r="I125" i="13"/>
  <c r="D126" i="13"/>
  <c r="E126" i="13"/>
  <c r="F126" i="13"/>
  <c r="G126" i="13"/>
  <c r="H126" i="13"/>
  <c r="I126" i="13"/>
  <c r="D127" i="13"/>
  <c r="E127" i="13"/>
  <c r="F127" i="13"/>
  <c r="G127" i="13"/>
  <c r="H127" i="13"/>
  <c r="I127" i="13"/>
  <c r="D114" i="13"/>
  <c r="E114" i="13"/>
  <c r="F114" i="13"/>
  <c r="G114" i="13"/>
  <c r="H114" i="13"/>
  <c r="I114" i="13"/>
  <c r="D115" i="13"/>
  <c r="E115" i="13"/>
  <c r="F115" i="13"/>
  <c r="G115" i="13"/>
  <c r="H115" i="13"/>
  <c r="I115" i="13"/>
  <c r="D116" i="13"/>
  <c r="E116" i="13"/>
  <c r="F116" i="13"/>
  <c r="G116" i="13"/>
  <c r="H116" i="13"/>
  <c r="I116" i="13"/>
  <c r="D117" i="13"/>
  <c r="E117" i="13"/>
  <c r="F117" i="13"/>
  <c r="G117" i="13"/>
  <c r="H117" i="13"/>
  <c r="I117" i="13"/>
  <c r="D118" i="13"/>
  <c r="E118" i="13"/>
  <c r="F118" i="13"/>
  <c r="G118" i="13"/>
  <c r="H118" i="13"/>
  <c r="I118" i="13"/>
  <c r="D119" i="13"/>
  <c r="E119" i="13"/>
  <c r="F119" i="13"/>
  <c r="G119" i="13"/>
  <c r="H119" i="13"/>
  <c r="I119" i="13"/>
  <c r="D120" i="13"/>
  <c r="E120" i="13"/>
  <c r="F120" i="13"/>
  <c r="G120" i="13"/>
  <c r="H120" i="13"/>
  <c r="I120" i="13"/>
  <c r="D121" i="13"/>
  <c r="E121" i="13"/>
  <c r="F121" i="13"/>
  <c r="G121" i="13"/>
  <c r="H121" i="13"/>
  <c r="I121" i="13"/>
  <c r="D122" i="13"/>
  <c r="E122" i="13"/>
  <c r="F122" i="13"/>
  <c r="G122" i="13"/>
  <c r="H122" i="13"/>
  <c r="I122" i="13"/>
  <c r="C115" i="13"/>
  <c r="C116" i="13"/>
  <c r="C117" i="13"/>
  <c r="C118" i="13"/>
  <c r="C119" i="13"/>
  <c r="C120" i="13"/>
  <c r="C121" i="13"/>
  <c r="C122" i="13"/>
  <c r="C125" i="13"/>
  <c r="C126" i="13"/>
  <c r="C127" i="13"/>
  <c r="C131" i="13"/>
  <c r="C132" i="13"/>
  <c r="C133" i="13"/>
  <c r="C134" i="13"/>
  <c r="C138" i="13"/>
  <c r="C139" i="13"/>
  <c r="C141" i="13"/>
  <c r="C144" i="13"/>
  <c r="C149" i="13"/>
  <c r="C114" i="13"/>
  <c r="D138" i="11"/>
  <c r="E138" i="11"/>
  <c r="F138" i="11"/>
  <c r="G138" i="11"/>
  <c r="H138" i="11"/>
  <c r="I138" i="11"/>
  <c r="J138" i="11"/>
  <c r="K138" i="11"/>
  <c r="D139" i="11"/>
  <c r="E139" i="11"/>
  <c r="F139" i="11"/>
  <c r="G139" i="11"/>
  <c r="H139" i="11"/>
  <c r="I139" i="11"/>
  <c r="J139" i="11"/>
  <c r="K139" i="11"/>
  <c r="D141" i="11"/>
  <c r="E141" i="11"/>
  <c r="F141" i="11"/>
  <c r="G141" i="11"/>
  <c r="H141" i="11"/>
  <c r="I141" i="11"/>
  <c r="J141" i="11"/>
  <c r="K141" i="11"/>
  <c r="D144" i="11"/>
  <c r="E144" i="11"/>
  <c r="F144" i="11"/>
  <c r="G144" i="11"/>
  <c r="H144" i="11"/>
  <c r="I144" i="11"/>
  <c r="J144" i="11"/>
  <c r="K144" i="11"/>
  <c r="D149" i="11"/>
  <c r="E149" i="11"/>
  <c r="F149" i="11"/>
  <c r="G149" i="11"/>
  <c r="H149" i="11"/>
  <c r="I149" i="11"/>
  <c r="J149" i="11"/>
  <c r="K149" i="11"/>
  <c r="D131" i="11"/>
  <c r="E131" i="11"/>
  <c r="F131" i="11"/>
  <c r="G131" i="11"/>
  <c r="H131" i="11"/>
  <c r="I131" i="11"/>
  <c r="J131" i="11"/>
  <c r="K131" i="11"/>
  <c r="D132" i="11"/>
  <c r="E132" i="11"/>
  <c r="F132" i="11"/>
  <c r="G132" i="11"/>
  <c r="H132" i="11"/>
  <c r="I132" i="11"/>
  <c r="J132" i="11"/>
  <c r="K132" i="11"/>
  <c r="D133" i="11"/>
  <c r="E133" i="11"/>
  <c r="F133" i="11"/>
  <c r="G133" i="11"/>
  <c r="H133" i="11"/>
  <c r="I133" i="11"/>
  <c r="J133" i="11"/>
  <c r="K133" i="11"/>
  <c r="D134" i="11"/>
  <c r="E134" i="11"/>
  <c r="F134" i="11"/>
  <c r="G134" i="11"/>
  <c r="H134" i="11"/>
  <c r="I134" i="11"/>
  <c r="J134" i="11"/>
  <c r="K134" i="11"/>
  <c r="D125" i="11"/>
  <c r="E125" i="11"/>
  <c r="F125" i="11"/>
  <c r="G125" i="11"/>
  <c r="H125" i="11"/>
  <c r="I125" i="11"/>
  <c r="J125" i="11"/>
  <c r="K125" i="11"/>
  <c r="D126" i="11"/>
  <c r="E126" i="11"/>
  <c r="F126" i="11"/>
  <c r="G126" i="11"/>
  <c r="H126" i="11"/>
  <c r="I126" i="11"/>
  <c r="J126" i="11"/>
  <c r="K126" i="11"/>
  <c r="D127" i="11"/>
  <c r="E127" i="11"/>
  <c r="F127" i="11"/>
  <c r="G127" i="11"/>
  <c r="H127" i="11"/>
  <c r="I127" i="11"/>
  <c r="J127" i="11"/>
  <c r="K127" i="11"/>
  <c r="D114" i="11"/>
  <c r="E114" i="11"/>
  <c r="F114" i="11"/>
  <c r="G114" i="11"/>
  <c r="H114" i="11"/>
  <c r="I114" i="11"/>
  <c r="J114" i="11"/>
  <c r="K114" i="11"/>
  <c r="D115" i="11"/>
  <c r="E115" i="11"/>
  <c r="F115" i="11"/>
  <c r="G115" i="11"/>
  <c r="H115" i="11"/>
  <c r="I115" i="11"/>
  <c r="J115" i="11"/>
  <c r="K115" i="11"/>
  <c r="D116" i="11"/>
  <c r="E116" i="11"/>
  <c r="F116" i="11"/>
  <c r="G116" i="11"/>
  <c r="H116" i="11"/>
  <c r="I116" i="11"/>
  <c r="J116" i="11"/>
  <c r="K116" i="11"/>
  <c r="D117" i="11"/>
  <c r="E117" i="11"/>
  <c r="F117" i="11"/>
  <c r="G117" i="11"/>
  <c r="H117" i="11"/>
  <c r="I117" i="11"/>
  <c r="J117" i="11"/>
  <c r="K117" i="11"/>
  <c r="D118" i="11"/>
  <c r="E118" i="11"/>
  <c r="F118" i="11"/>
  <c r="G118" i="11"/>
  <c r="H118" i="11"/>
  <c r="I118" i="11"/>
  <c r="J118" i="11"/>
  <c r="K118" i="11"/>
  <c r="D119" i="11"/>
  <c r="E119" i="11"/>
  <c r="F119" i="11"/>
  <c r="G119" i="11"/>
  <c r="H119" i="11"/>
  <c r="I119" i="11"/>
  <c r="J119" i="11"/>
  <c r="K119" i="11"/>
  <c r="D120" i="11"/>
  <c r="E120" i="11"/>
  <c r="F120" i="11"/>
  <c r="G120" i="11"/>
  <c r="H120" i="11"/>
  <c r="I120" i="11"/>
  <c r="J120" i="11"/>
  <c r="K120" i="11"/>
  <c r="D121" i="11"/>
  <c r="E121" i="11"/>
  <c r="F121" i="11"/>
  <c r="G121" i="11"/>
  <c r="H121" i="11"/>
  <c r="I121" i="11"/>
  <c r="J121" i="11"/>
  <c r="K121" i="11"/>
  <c r="D122" i="11"/>
  <c r="E122" i="11"/>
  <c r="F122" i="11"/>
  <c r="G122" i="11"/>
  <c r="H122" i="11"/>
  <c r="I122" i="11"/>
  <c r="J122" i="11"/>
  <c r="K122" i="11"/>
  <c r="C115" i="11"/>
  <c r="C116" i="11"/>
  <c r="C117" i="11"/>
  <c r="C118" i="11"/>
  <c r="C119" i="11"/>
  <c r="C120" i="11"/>
  <c r="C121" i="11"/>
  <c r="C122" i="11"/>
  <c r="C125" i="11"/>
  <c r="C126" i="11"/>
  <c r="C127" i="11"/>
  <c r="C131" i="11"/>
  <c r="C132" i="11"/>
  <c r="C133" i="11"/>
  <c r="C134" i="11"/>
  <c r="C138" i="11"/>
  <c r="C139" i="11"/>
  <c r="C141" i="11"/>
  <c r="C144" i="11"/>
  <c r="C149" i="11"/>
  <c r="AI138" i="22"/>
  <c r="AI139" i="22"/>
  <c r="AI141" i="22"/>
  <c r="AI144" i="22"/>
  <c r="AI149" i="22"/>
  <c r="AI131" i="22"/>
  <c r="AI132" i="22"/>
  <c r="AI133" i="22"/>
  <c r="AI134" i="22"/>
  <c r="AI125" i="22"/>
  <c r="AI126" i="22"/>
  <c r="AI127" i="22"/>
  <c r="AI114" i="22"/>
  <c r="AI115" i="22"/>
  <c r="AI116" i="22"/>
  <c r="AI117" i="22"/>
  <c r="AI118" i="22"/>
  <c r="AI119" i="22"/>
  <c r="AI120" i="22"/>
  <c r="AI121" i="22"/>
  <c r="AI122" i="22"/>
  <c r="AH125" i="22"/>
  <c r="AH126" i="22"/>
  <c r="AH127" i="22"/>
  <c r="AH131" i="22"/>
  <c r="AH132" i="22"/>
  <c r="AH133" i="22"/>
  <c r="AH134" i="22"/>
  <c r="AH138" i="22"/>
  <c r="AH139" i="22"/>
  <c r="AH141" i="22"/>
  <c r="AH144" i="22"/>
  <c r="AH149" i="22"/>
  <c r="AH115" i="22"/>
  <c r="AH116" i="22"/>
  <c r="AH117" i="22"/>
  <c r="AH118" i="22"/>
  <c r="AH119" i="22"/>
  <c r="AH120" i="22"/>
  <c r="AH121" i="22"/>
  <c r="AH122" i="22"/>
  <c r="AH114" i="22"/>
  <c r="AF138" i="22"/>
  <c r="AF139" i="22"/>
  <c r="AF141" i="22"/>
  <c r="AF144" i="22"/>
  <c r="AF149" i="22"/>
  <c r="AF131" i="22"/>
  <c r="AF132" i="22"/>
  <c r="AF133" i="22"/>
  <c r="AF134" i="22"/>
  <c r="AF125" i="22"/>
  <c r="AF126" i="22"/>
  <c r="AF127" i="22"/>
  <c r="AF114" i="22"/>
  <c r="AF115" i="22"/>
  <c r="AF116" i="22"/>
  <c r="AF117" i="22"/>
  <c r="AF118" i="22"/>
  <c r="AF119" i="22"/>
  <c r="AF120" i="22"/>
  <c r="AF121" i="22"/>
  <c r="AF122" i="22"/>
  <c r="AE115" i="22"/>
  <c r="AE116" i="22"/>
  <c r="AE117" i="22"/>
  <c r="AE118" i="22"/>
  <c r="AE119" i="22"/>
  <c r="AE120" i="22"/>
  <c r="AE121" i="22"/>
  <c r="AE122" i="22"/>
  <c r="AE125" i="22"/>
  <c r="AE126" i="22"/>
  <c r="AE127" i="22"/>
  <c r="AE131" i="22"/>
  <c r="AE132" i="22"/>
  <c r="AE133" i="22"/>
  <c r="AE134" i="22"/>
  <c r="AE138" i="22"/>
  <c r="AE139" i="22"/>
  <c r="AE141" i="22"/>
  <c r="AE144" i="22"/>
  <c r="AE149" i="22"/>
  <c r="AE114" i="22"/>
  <c r="AC138" i="22"/>
  <c r="AC139" i="22"/>
  <c r="AC141" i="22"/>
  <c r="AC144" i="22"/>
  <c r="AC149" i="22"/>
  <c r="AC131" i="22"/>
  <c r="AC132" i="22"/>
  <c r="AC133" i="22"/>
  <c r="AC134" i="22"/>
  <c r="AC125" i="22"/>
  <c r="AC126" i="22"/>
  <c r="AC127" i="22"/>
  <c r="AC114" i="22"/>
  <c r="AC115" i="22"/>
  <c r="AC116" i="22"/>
  <c r="AC117" i="22"/>
  <c r="AC118" i="22"/>
  <c r="AC119" i="22"/>
  <c r="AC120" i="22"/>
  <c r="AC121" i="22"/>
  <c r="AC122" i="22"/>
  <c r="AB125" i="22"/>
  <c r="AB126" i="22"/>
  <c r="AB127" i="22"/>
  <c r="AB131" i="22"/>
  <c r="AB132" i="22"/>
  <c r="AB133" i="22"/>
  <c r="AB134" i="22"/>
  <c r="AB138" i="22"/>
  <c r="AB139" i="22"/>
  <c r="AB141" i="22"/>
  <c r="AB144" i="22"/>
  <c r="AB149" i="22"/>
  <c r="AB115" i="22"/>
  <c r="AB116" i="22"/>
  <c r="AB117" i="22"/>
  <c r="AB118" i="22"/>
  <c r="AB119" i="22"/>
  <c r="AB120" i="22"/>
  <c r="AB121" i="22"/>
  <c r="AB122" i="22"/>
  <c r="AB114" i="22"/>
  <c r="R138" i="22"/>
  <c r="S138" i="22"/>
  <c r="T138" i="22"/>
  <c r="U138" i="22"/>
  <c r="V138" i="22"/>
  <c r="W138" i="22"/>
  <c r="X138" i="22"/>
  <c r="Y138" i="22"/>
  <c r="Z138" i="22"/>
  <c r="S139" i="22"/>
  <c r="T139" i="22"/>
  <c r="U139" i="22"/>
  <c r="V139" i="22"/>
  <c r="W139" i="22"/>
  <c r="X139" i="22"/>
  <c r="Y139" i="22"/>
  <c r="Z139" i="22"/>
  <c r="R141" i="22"/>
  <c r="S141" i="22"/>
  <c r="T141" i="22"/>
  <c r="U141" i="22"/>
  <c r="V141" i="22"/>
  <c r="W141" i="22"/>
  <c r="X141" i="22"/>
  <c r="Y141" i="22"/>
  <c r="Z141" i="22"/>
  <c r="R144" i="22"/>
  <c r="S144" i="22"/>
  <c r="T144" i="22"/>
  <c r="U144" i="22"/>
  <c r="V144" i="22"/>
  <c r="W144" i="22"/>
  <c r="X144" i="22"/>
  <c r="Y144" i="22"/>
  <c r="Z144" i="22"/>
  <c r="R149" i="22"/>
  <c r="S149" i="22"/>
  <c r="T149" i="22"/>
  <c r="U149" i="22"/>
  <c r="V149" i="22"/>
  <c r="W149" i="22"/>
  <c r="X149" i="22"/>
  <c r="Y149" i="22"/>
  <c r="Z149" i="22"/>
  <c r="R131" i="22"/>
  <c r="S131" i="22"/>
  <c r="T131" i="22"/>
  <c r="U131" i="22"/>
  <c r="V131" i="22"/>
  <c r="W131" i="22"/>
  <c r="X131" i="22"/>
  <c r="Y131" i="22"/>
  <c r="Z131" i="22"/>
  <c r="R132" i="22"/>
  <c r="S132" i="22"/>
  <c r="T132" i="22"/>
  <c r="U132" i="22"/>
  <c r="V132" i="22"/>
  <c r="W132" i="22"/>
  <c r="X132" i="22"/>
  <c r="Y132" i="22"/>
  <c r="Z132" i="22"/>
  <c r="R133" i="22"/>
  <c r="S133" i="22"/>
  <c r="T133" i="22"/>
  <c r="U133" i="22"/>
  <c r="V133" i="22"/>
  <c r="W133" i="22"/>
  <c r="X133" i="22"/>
  <c r="Y133" i="22"/>
  <c r="Z133" i="22"/>
  <c r="R134" i="22"/>
  <c r="S134" i="22"/>
  <c r="T134" i="22"/>
  <c r="U134" i="22"/>
  <c r="V134" i="22"/>
  <c r="W134" i="22"/>
  <c r="X134" i="22"/>
  <c r="Y134" i="22"/>
  <c r="Z134" i="22"/>
  <c r="R114" i="22"/>
  <c r="S114" i="22"/>
  <c r="T114" i="22"/>
  <c r="U114" i="22"/>
  <c r="V114" i="22"/>
  <c r="W114" i="22"/>
  <c r="X114" i="22"/>
  <c r="Y114" i="22"/>
  <c r="Z114" i="22"/>
  <c r="R115" i="22"/>
  <c r="S115" i="22"/>
  <c r="T115" i="22"/>
  <c r="U115" i="22"/>
  <c r="V115" i="22"/>
  <c r="W115" i="22"/>
  <c r="X115" i="22"/>
  <c r="Y115" i="22"/>
  <c r="Z115" i="22"/>
  <c r="R116" i="22"/>
  <c r="S116" i="22"/>
  <c r="T116" i="22"/>
  <c r="U116" i="22"/>
  <c r="V116" i="22"/>
  <c r="W116" i="22"/>
  <c r="X116" i="22"/>
  <c r="Y116" i="22"/>
  <c r="Z116" i="22"/>
  <c r="R117" i="22"/>
  <c r="S117" i="22"/>
  <c r="T117" i="22"/>
  <c r="U117" i="22"/>
  <c r="V117" i="22"/>
  <c r="W117" i="22"/>
  <c r="X117" i="22"/>
  <c r="Y117" i="22"/>
  <c r="Z117" i="22"/>
  <c r="R118" i="22"/>
  <c r="S118" i="22"/>
  <c r="T118" i="22"/>
  <c r="U118" i="22"/>
  <c r="V118" i="22"/>
  <c r="W118" i="22"/>
  <c r="X118" i="22"/>
  <c r="Y118" i="22"/>
  <c r="Z118" i="22"/>
  <c r="R119" i="22"/>
  <c r="S119" i="22"/>
  <c r="T119" i="22"/>
  <c r="U119" i="22"/>
  <c r="V119" i="22"/>
  <c r="W119" i="22"/>
  <c r="X119" i="22"/>
  <c r="Y119" i="22"/>
  <c r="Z119" i="22"/>
  <c r="R120" i="22"/>
  <c r="S120" i="22"/>
  <c r="T120" i="22"/>
  <c r="U120" i="22"/>
  <c r="V120" i="22"/>
  <c r="W120" i="22"/>
  <c r="X120" i="22"/>
  <c r="Y120" i="22"/>
  <c r="Z120" i="22"/>
  <c r="R121" i="22"/>
  <c r="S121" i="22"/>
  <c r="T121" i="22"/>
  <c r="U121" i="22"/>
  <c r="V121" i="22"/>
  <c r="W121" i="22"/>
  <c r="X121" i="22"/>
  <c r="Y121" i="22"/>
  <c r="Z121" i="22"/>
  <c r="R122" i="22"/>
  <c r="S122" i="22"/>
  <c r="T122" i="22"/>
  <c r="U122" i="22"/>
  <c r="V122" i="22"/>
  <c r="W122" i="22"/>
  <c r="X122" i="22"/>
  <c r="Y122" i="22"/>
  <c r="Z122" i="22"/>
  <c r="Q116" i="22"/>
  <c r="Q117" i="22"/>
  <c r="Q118" i="22"/>
  <c r="Q119" i="22"/>
  <c r="Q120" i="22"/>
  <c r="Q121" i="22"/>
  <c r="Q122" i="22"/>
  <c r="Q128" i="22"/>
  <c r="Q131" i="22"/>
  <c r="Q132" i="22"/>
  <c r="Q133" i="22"/>
  <c r="Q134" i="22"/>
  <c r="Q138" i="22"/>
  <c r="Q139" i="22"/>
  <c r="Q141" i="22"/>
  <c r="Q144" i="22"/>
  <c r="Q149" i="22"/>
  <c r="Q115" i="22"/>
  <c r="Q114" i="22"/>
  <c r="C114" i="11"/>
  <c r="I150" i="14"/>
  <c r="M135" i="14"/>
  <c r="AC135" i="22"/>
  <c r="M150" i="14"/>
  <c r="I135" i="14"/>
  <c r="E128" i="14"/>
  <c r="J128" i="14"/>
  <c r="J129" i="14"/>
  <c r="J150" i="34"/>
  <c r="J135" i="34"/>
  <c r="J128" i="34"/>
  <c r="J123" i="34"/>
  <c r="I129" i="14"/>
  <c r="I136" i="14"/>
  <c r="Q132" i="14"/>
  <c r="M129" i="14"/>
  <c r="D135" i="14"/>
  <c r="AC128" i="22"/>
  <c r="N135" i="14"/>
  <c r="N128" i="14"/>
  <c r="N123" i="14"/>
  <c r="F150" i="13"/>
  <c r="D128" i="13"/>
  <c r="H135" i="13"/>
  <c r="AH135" i="22"/>
  <c r="F123" i="13"/>
  <c r="D123" i="13"/>
  <c r="D129" i="13"/>
  <c r="H128" i="13"/>
  <c r="F128" i="13"/>
  <c r="F135" i="13"/>
  <c r="E135" i="13"/>
  <c r="AB128" i="22"/>
  <c r="AH128" i="22"/>
  <c r="K117" i="17"/>
  <c r="J150" i="17"/>
  <c r="F150" i="17"/>
  <c r="I135" i="17"/>
  <c r="H135" i="17"/>
  <c r="D135" i="17"/>
  <c r="K131" i="17"/>
  <c r="I128" i="17"/>
  <c r="I129" i="17"/>
  <c r="I136" i="17"/>
  <c r="E128" i="17"/>
  <c r="E129" i="17"/>
  <c r="H128" i="17"/>
  <c r="H129" i="17"/>
  <c r="D128" i="17"/>
  <c r="D129" i="17"/>
  <c r="O135" i="14"/>
  <c r="K128" i="14"/>
  <c r="K123" i="14"/>
  <c r="Q125" i="14"/>
  <c r="K135" i="14"/>
  <c r="O150" i="14"/>
  <c r="K150" i="14"/>
  <c r="O128" i="14"/>
  <c r="O123" i="14"/>
  <c r="H128" i="14"/>
  <c r="AH123" i="22"/>
  <c r="K149" i="17"/>
  <c r="K139" i="17"/>
  <c r="K119" i="17"/>
  <c r="K125" i="17"/>
  <c r="E135" i="17"/>
  <c r="H150" i="17"/>
  <c r="K115" i="17"/>
  <c r="K126" i="17"/>
  <c r="Q138" i="14"/>
  <c r="Q134" i="14"/>
  <c r="Q131" i="14"/>
  <c r="Q127" i="14"/>
  <c r="E150" i="14"/>
  <c r="J150" i="14"/>
  <c r="G133" i="14"/>
  <c r="Q144" i="14"/>
  <c r="Q141" i="14"/>
  <c r="Q133" i="14"/>
  <c r="P135" i="14"/>
  <c r="L135" i="14"/>
  <c r="Q126" i="14"/>
  <c r="P128" i="14"/>
  <c r="L128" i="14"/>
  <c r="Q120" i="14"/>
  <c r="Q117" i="14"/>
  <c r="Q116" i="14"/>
  <c r="J139" i="13"/>
  <c r="D135" i="13"/>
  <c r="J119" i="13"/>
  <c r="I123" i="13"/>
  <c r="J132" i="13"/>
  <c r="H123" i="13"/>
  <c r="C128" i="11"/>
  <c r="C123" i="11"/>
  <c r="C160" i="11"/>
  <c r="C135" i="11"/>
  <c r="L139" i="12"/>
  <c r="AB135" i="22"/>
  <c r="Q123" i="22"/>
  <c r="Q129" i="22"/>
  <c r="AE135" i="22"/>
  <c r="AE128" i="22"/>
  <c r="AB123" i="22"/>
  <c r="Q139" i="14"/>
  <c r="L144" i="12"/>
  <c r="AE123" i="22"/>
  <c r="Q135" i="22"/>
  <c r="C128" i="14"/>
  <c r="E123" i="14"/>
  <c r="D123" i="14"/>
  <c r="G120" i="14"/>
  <c r="G117" i="14"/>
  <c r="G127" i="14"/>
  <c r="G125" i="14"/>
  <c r="G144" i="14"/>
  <c r="G141" i="14"/>
  <c r="R123" i="34"/>
  <c r="L149" i="12"/>
  <c r="AC123" i="22"/>
  <c r="C135" i="34"/>
  <c r="C128" i="34"/>
  <c r="S127" i="34"/>
  <c r="S122" i="34"/>
  <c r="S119" i="34"/>
  <c r="C123" i="34"/>
  <c r="S149" i="34"/>
  <c r="S144" i="34"/>
  <c r="S139" i="34"/>
  <c r="S131" i="34"/>
  <c r="S133" i="34"/>
  <c r="S132" i="34"/>
  <c r="S126" i="34"/>
  <c r="F128" i="34"/>
  <c r="K128" i="34"/>
  <c r="S118" i="34"/>
  <c r="I123" i="34"/>
  <c r="K123" i="34"/>
  <c r="S120" i="34"/>
  <c r="D123" i="34"/>
  <c r="G123" i="34"/>
  <c r="H123" i="34"/>
  <c r="E123" i="34"/>
  <c r="S115" i="34"/>
  <c r="F123" i="34"/>
  <c r="H150" i="13"/>
  <c r="D150" i="13"/>
  <c r="C135" i="13"/>
  <c r="I135" i="13"/>
  <c r="J131" i="13"/>
  <c r="J127" i="13"/>
  <c r="I150" i="13"/>
  <c r="E150" i="13"/>
  <c r="I128" i="13"/>
  <c r="C128" i="13"/>
  <c r="E128" i="13"/>
  <c r="E123" i="13"/>
  <c r="C123" i="13"/>
  <c r="L138" i="12"/>
  <c r="K150" i="12"/>
  <c r="I150" i="12"/>
  <c r="L134" i="12"/>
  <c r="L127" i="12"/>
  <c r="L116" i="12"/>
  <c r="L119" i="12"/>
  <c r="L117" i="12"/>
  <c r="L118" i="12"/>
  <c r="L121" i="12"/>
  <c r="L122" i="12"/>
  <c r="L141" i="12"/>
  <c r="D150" i="17"/>
  <c r="I150" i="17"/>
  <c r="G150" i="17"/>
  <c r="C135" i="17"/>
  <c r="E136" i="17"/>
  <c r="G135" i="17"/>
  <c r="G136" i="17"/>
  <c r="J135" i="17"/>
  <c r="F135" i="17"/>
  <c r="K133" i="17"/>
  <c r="K127" i="17"/>
  <c r="J128" i="17"/>
  <c r="J129" i="17"/>
  <c r="F128" i="17"/>
  <c r="F129" i="17"/>
  <c r="C128" i="17"/>
  <c r="C129" i="17"/>
  <c r="K120" i="17"/>
  <c r="K116" i="17"/>
  <c r="K121" i="17"/>
  <c r="E150" i="17"/>
  <c r="K144" i="17"/>
  <c r="K132" i="17"/>
  <c r="K122" i="17"/>
  <c r="K118" i="17"/>
  <c r="K114" i="17"/>
  <c r="K141" i="17"/>
  <c r="K134" i="17"/>
  <c r="C150" i="17"/>
  <c r="K138" i="17"/>
  <c r="G115" i="14"/>
  <c r="G131" i="14"/>
  <c r="E135" i="14"/>
  <c r="F150" i="14"/>
  <c r="H150" i="14"/>
  <c r="H123" i="14"/>
  <c r="Q121" i="14"/>
  <c r="Q119" i="14"/>
  <c r="P150" i="14"/>
  <c r="L150" i="14"/>
  <c r="Q122" i="14"/>
  <c r="L123" i="14"/>
  <c r="P123" i="14"/>
  <c r="Q118" i="14"/>
  <c r="Q115" i="14"/>
  <c r="Q114" i="14"/>
  <c r="G139" i="14"/>
  <c r="D150" i="14"/>
  <c r="G132" i="14"/>
  <c r="F128" i="14"/>
  <c r="G126" i="14"/>
  <c r="D128" i="14"/>
  <c r="G121" i="14"/>
  <c r="G119" i="14"/>
  <c r="G116" i="14"/>
  <c r="G114" i="14"/>
  <c r="F123" i="14"/>
  <c r="Q149" i="14"/>
  <c r="G138" i="14"/>
  <c r="G149" i="14"/>
  <c r="F135" i="14"/>
  <c r="G134" i="14"/>
  <c r="G118" i="14"/>
  <c r="G122" i="14"/>
  <c r="S138" i="34"/>
  <c r="S116" i="34"/>
  <c r="S121" i="34"/>
  <c r="S117" i="34"/>
  <c r="C150" i="34"/>
  <c r="G128" i="34"/>
  <c r="R128" i="34"/>
  <c r="I128" i="34"/>
  <c r="D128" i="34"/>
  <c r="H128" i="34"/>
  <c r="S114" i="34"/>
  <c r="S125" i="34"/>
  <c r="J116" i="13"/>
  <c r="J126" i="13"/>
  <c r="G150" i="13"/>
  <c r="C150" i="13"/>
  <c r="J149" i="13"/>
  <c r="G123" i="13"/>
  <c r="J138" i="13"/>
  <c r="J118" i="13"/>
  <c r="J121" i="13"/>
  <c r="J117" i="13"/>
  <c r="J115" i="13"/>
  <c r="G128" i="13"/>
  <c r="J133" i="13"/>
  <c r="G135" i="13"/>
  <c r="J141" i="13"/>
  <c r="J120" i="13"/>
  <c r="J144" i="13"/>
  <c r="J134" i="13"/>
  <c r="J122" i="13"/>
  <c r="J114" i="13"/>
  <c r="J125" i="13"/>
  <c r="L114" i="12"/>
  <c r="L115" i="12"/>
  <c r="L131" i="12"/>
  <c r="L65" i="11"/>
  <c r="D65" i="9"/>
  <c r="L61" i="11"/>
  <c r="D61" i="9"/>
  <c r="L89" i="16"/>
  <c r="I89" i="9"/>
  <c r="L86" i="16"/>
  <c r="I86" i="9"/>
  <c r="L84" i="16"/>
  <c r="I84" i="9"/>
  <c r="L83" i="16"/>
  <c r="I83" i="9"/>
  <c r="I79" i="9"/>
  <c r="I78" i="9"/>
  <c r="I77" i="9"/>
  <c r="I76" i="9"/>
  <c r="I70" i="9"/>
  <c r="I67" i="9"/>
  <c r="I66" i="9"/>
  <c r="I65" i="9"/>
  <c r="I64" i="9"/>
  <c r="I63" i="9"/>
  <c r="I62" i="9"/>
  <c r="I61" i="9"/>
  <c r="I60" i="9"/>
  <c r="I59" i="9"/>
  <c r="K59" i="17"/>
  <c r="J59" i="9"/>
  <c r="K60" i="17"/>
  <c r="K61" i="17"/>
  <c r="J61" i="9"/>
  <c r="K62" i="17"/>
  <c r="J62" i="9"/>
  <c r="K63" i="17"/>
  <c r="J63" i="9"/>
  <c r="K64" i="17"/>
  <c r="K65" i="17"/>
  <c r="J65" i="9"/>
  <c r="K66" i="17"/>
  <c r="J66" i="9"/>
  <c r="K67" i="17"/>
  <c r="J67" i="9"/>
  <c r="C68" i="17"/>
  <c r="D68" i="17"/>
  <c r="E68" i="17"/>
  <c r="F68" i="17"/>
  <c r="G68" i="17"/>
  <c r="H68" i="17"/>
  <c r="I68" i="17"/>
  <c r="J68" i="17"/>
  <c r="J73" i="17"/>
  <c r="J74" i="17"/>
  <c r="K70" i="17"/>
  <c r="K71" i="17"/>
  <c r="K72" i="17"/>
  <c r="J72" i="9"/>
  <c r="C73" i="17"/>
  <c r="D73" i="17"/>
  <c r="E73" i="17"/>
  <c r="F73" i="17"/>
  <c r="G73" i="17"/>
  <c r="H73" i="17"/>
  <c r="I73" i="17"/>
  <c r="H74" i="17"/>
  <c r="K76" i="17"/>
  <c r="K77" i="17"/>
  <c r="J77" i="9"/>
  <c r="K78" i="17"/>
  <c r="J78" i="9"/>
  <c r="K79" i="17"/>
  <c r="C80" i="17"/>
  <c r="D80" i="17"/>
  <c r="E80" i="17"/>
  <c r="F80" i="17"/>
  <c r="G80" i="17"/>
  <c r="H80" i="17"/>
  <c r="I80" i="17"/>
  <c r="J80" i="17"/>
  <c r="J83" i="9"/>
  <c r="J84" i="9"/>
  <c r="J86" i="9"/>
  <c r="J89" i="9"/>
  <c r="C95" i="17"/>
  <c r="D95" i="17"/>
  <c r="E95" i="17"/>
  <c r="F95" i="17"/>
  <c r="G95" i="17"/>
  <c r="H95" i="17"/>
  <c r="I95" i="17"/>
  <c r="J95" i="17"/>
  <c r="H69" i="9"/>
  <c r="H75" i="9"/>
  <c r="H82" i="9"/>
  <c r="J70" i="9"/>
  <c r="L105" i="14"/>
  <c r="K105" i="14"/>
  <c r="J105" i="14"/>
  <c r="I105" i="14"/>
  <c r="H105" i="14"/>
  <c r="C105" i="14"/>
  <c r="P95" i="14"/>
  <c r="O95" i="14"/>
  <c r="N95" i="14"/>
  <c r="M95" i="14"/>
  <c r="F95" i="14"/>
  <c r="E95" i="14"/>
  <c r="D95" i="14"/>
  <c r="Q89" i="14"/>
  <c r="Q86" i="14"/>
  <c r="Q84" i="14"/>
  <c r="G84" i="14"/>
  <c r="Q83" i="14"/>
  <c r="G83" i="14"/>
  <c r="P80" i="14"/>
  <c r="O80" i="14"/>
  <c r="N80" i="14"/>
  <c r="M80" i="14"/>
  <c r="F80" i="14"/>
  <c r="E80" i="14"/>
  <c r="D80" i="14"/>
  <c r="Q79" i="14"/>
  <c r="G79" i="14"/>
  <c r="Q78" i="14"/>
  <c r="G78" i="14"/>
  <c r="Q77" i="14"/>
  <c r="G77" i="14"/>
  <c r="Q76" i="14"/>
  <c r="G76" i="14"/>
  <c r="P73" i="14"/>
  <c r="O73" i="14"/>
  <c r="N73" i="14"/>
  <c r="M73" i="14"/>
  <c r="L73" i="14"/>
  <c r="K73" i="14"/>
  <c r="J73" i="14"/>
  <c r="I73" i="14"/>
  <c r="H73" i="14"/>
  <c r="F73" i="14"/>
  <c r="E73" i="14"/>
  <c r="D73" i="14"/>
  <c r="C73" i="14"/>
  <c r="Q72" i="14"/>
  <c r="G72" i="14"/>
  <c r="Q71" i="14"/>
  <c r="G71" i="14"/>
  <c r="Q70" i="14"/>
  <c r="G70" i="14"/>
  <c r="P68" i="14"/>
  <c r="O68" i="14"/>
  <c r="N68" i="14"/>
  <c r="M68" i="14"/>
  <c r="F68" i="14"/>
  <c r="E68" i="14"/>
  <c r="D68" i="14"/>
  <c r="Q67" i="14"/>
  <c r="G67" i="14"/>
  <c r="Q66" i="14"/>
  <c r="G66" i="14"/>
  <c r="Q65" i="14"/>
  <c r="G65" i="14"/>
  <c r="Q64" i="14"/>
  <c r="G64" i="14"/>
  <c r="Q63" i="14"/>
  <c r="G63" i="14"/>
  <c r="Q62" i="14"/>
  <c r="G62" i="14"/>
  <c r="Q61" i="14"/>
  <c r="G61" i="14"/>
  <c r="Q60" i="14"/>
  <c r="G60" i="14"/>
  <c r="Q59" i="14"/>
  <c r="G59" i="14"/>
  <c r="R105" i="34"/>
  <c r="K105" i="34"/>
  <c r="J105" i="34"/>
  <c r="I105" i="34"/>
  <c r="H105" i="34"/>
  <c r="G105" i="34"/>
  <c r="F105" i="34"/>
  <c r="E105" i="34"/>
  <c r="D105" i="34"/>
  <c r="S97" i="34"/>
  <c r="R95" i="34"/>
  <c r="C95" i="34"/>
  <c r="C102" i="34"/>
  <c r="G89" i="9"/>
  <c r="G84" i="9"/>
  <c r="G83" i="9"/>
  <c r="R80" i="34"/>
  <c r="S141" i="34"/>
  <c r="S79" i="34"/>
  <c r="G79" i="9"/>
  <c r="S78" i="34"/>
  <c r="G78" i="9"/>
  <c r="S77" i="34"/>
  <c r="G77" i="9"/>
  <c r="S76" i="34"/>
  <c r="G76" i="9"/>
  <c r="R73" i="34"/>
  <c r="K73" i="34"/>
  <c r="J73" i="34"/>
  <c r="I73" i="34"/>
  <c r="H73" i="34"/>
  <c r="G73" i="34"/>
  <c r="F73" i="34"/>
  <c r="E73" i="34"/>
  <c r="D73" i="34"/>
  <c r="C73" i="34"/>
  <c r="S134" i="34"/>
  <c r="S72" i="34"/>
  <c r="G72" i="9"/>
  <c r="S71" i="34"/>
  <c r="G71" i="9"/>
  <c r="S70" i="34"/>
  <c r="G70" i="9"/>
  <c r="R68" i="34"/>
  <c r="D74" i="34"/>
  <c r="C68" i="34"/>
  <c r="S67" i="34"/>
  <c r="G67" i="9"/>
  <c r="S66" i="34"/>
  <c r="G66" i="9"/>
  <c r="S64" i="34"/>
  <c r="G64" i="9"/>
  <c r="S63" i="34"/>
  <c r="G63" i="9"/>
  <c r="S62" i="34"/>
  <c r="G62" i="9"/>
  <c r="S61" i="34"/>
  <c r="G61" i="9"/>
  <c r="S60" i="34"/>
  <c r="G60" i="9"/>
  <c r="S59" i="34"/>
  <c r="G59" i="9"/>
  <c r="J59" i="13"/>
  <c r="F59" i="9"/>
  <c r="J60" i="13"/>
  <c r="F60" i="9"/>
  <c r="J61" i="13"/>
  <c r="F61" i="9"/>
  <c r="J62" i="13"/>
  <c r="F62" i="9"/>
  <c r="J63" i="13"/>
  <c r="F63" i="9"/>
  <c r="J64" i="13"/>
  <c r="F64" i="9"/>
  <c r="J65" i="13"/>
  <c r="F65" i="9"/>
  <c r="J66" i="13"/>
  <c r="F66" i="9"/>
  <c r="J67" i="13"/>
  <c r="F67" i="9"/>
  <c r="J70" i="13"/>
  <c r="F70" i="9"/>
  <c r="J71" i="13"/>
  <c r="F71" i="9"/>
  <c r="J72" i="13"/>
  <c r="F72" i="9"/>
  <c r="D73" i="13"/>
  <c r="E73" i="13"/>
  <c r="F73" i="13"/>
  <c r="G73" i="13"/>
  <c r="H73" i="13"/>
  <c r="I73" i="13"/>
  <c r="J76" i="13"/>
  <c r="J77" i="13"/>
  <c r="F77" i="9"/>
  <c r="J78" i="13"/>
  <c r="F78" i="9"/>
  <c r="J79" i="13"/>
  <c r="F79" i="9"/>
  <c r="D80" i="13"/>
  <c r="E80" i="13"/>
  <c r="F80" i="13"/>
  <c r="G80" i="13"/>
  <c r="H80" i="13"/>
  <c r="I80" i="13"/>
  <c r="F83" i="9"/>
  <c r="F84" i="9"/>
  <c r="F86" i="9"/>
  <c r="F89" i="9"/>
  <c r="I95" i="13"/>
  <c r="H95" i="13"/>
  <c r="G95" i="13"/>
  <c r="F95" i="13"/>
  <c r="E95" i="13"/>
  <c r="D95" i="13"/>
  <c r="K105" i="12"/>
  <c r="J105" i="12"/>
  <c r="I105" i="12"/>
  <c r="H105" i="12"/>
  <c r="G105" i="12"/>
  <c r="F105" i="12"/>
  <c r="E105" i="12"/>
  <c r="D105" i="12"/>
  <c r="J150" i="12"/>
  <c r="H150" i="12"/>
  <c r="G150" i="12"/>
  <c r="F150" i="12"/>
  <c r="E150" i="12"/>
  <c r="C150" i="12"/>
  <c r="E89" i="9"/>
  <c r="E86" i="9"/>
  <c r="E84" i="9"/>
  <c r="E83" i="9"/>
  <c r="L132" i="12"/>
  <c r="L79" i="12"/>
  <c r="E79" i="9"/>
  <c r="L78" i="12"/>
  <c r="E78" i="9"/>
  <c r="L77" i="12"/>
  <c r="L76" i="12"/>
  <c r="E76" i="9"/>
  <c r="K73" i="12"/>
  <c r="J73" i="12"/>
  <c r="I73" i="12"/>
  <c r="H73" i="12"/>
  <c r="G73" i="12"/>
  <c r="F73" i="12"/>
  <c r="E73" i="12"/>
  <c r="D73" i="12"/>
  <c r="C73" i="12"/>
  <c r="L125" i="12"/>
  <c r="L72" i="12"/>
  <c r="E72" i="9"/>
  <c r="L71" i="12"/>
  <c r="E71" i="9"/>
  <c r="L70" i="12"/>
  <c r="E70" i="9"/>
  <c r="L67" i="12"/>
  <c r="E67" i="9"/>
  <c r="L66" i="12"/>
  <c r="E66" i="9"/>
  <c r="L65" i="12"/>
  <c r="E65" i="9"/>
  <c r="L64" i="12"/>
  <c r="E64" i="9"/>
  <c r="L63" i="12"/>
  <c r="E63" i="9"/>
  <c r="L62" i="12"/>
  <c r="E62" i="9"/>
  <c r="L61" i="12"/>
  <c r="E61" i="9"/>
  <c r="L60" i="12"/>
  <c r="E60" i="9"/>
  <c r="L59" i="12"/>
  <c r="E59" i="9"/>
  <c r="J79" i="9"/>
  <c r="J76" i="9"/>
  <c r="I72" i="9"/>
  <c r="I71" i="9"/>
  <c r="J60" i="9"/>
  <c r="K160" i="11"/>
  <c r="J160" i="11"/>
  <c r="I160" i="11"/>
  <c r="H160" i="11"/>
  <c r="G160" i="11"/>
  <c r="E160" i="11"/>
  <c r="D160" i="11"/>
  <c r="F160" i="11"/>
  <c r="K150" i="11"/>
  <c r="J150" i="11"/>
  <c r="I150" i="11"/>
  <c r="H150" i="11"/>
  <c r="G150" i="11"/>
  <c r="F150" i="11"/>
  <c r="E150" i="11"/>
  <c r="D150" i="11"/>
  <c r="L149" i="11"/>
  <c r="L144" i="11"/>
  <c r="C150" i="11"/>
  <c r="L139" i="11"/>
  <c r="L138" i="11"/>
  <c r="K135" i="11"/>
  <c r="J135" i="11"/>
  <c r="I135" i="11"/>
  <c r="H135" i="11"/>
  <c r="G135" i="11"/>
  <c r="F135" i="11"/>
  <c r="E135" i="11"/>
  <c r="D135" i="11"/>
  <c r="L134" i="11"/>
  <c r="L133" i="11"/>
  <c r="L132" i="11"/>
  <c r="L131" i="11"/>
  <c r="K128" i="11"/>
  <c r="J128" i="11"/>
  <c r="I128" i="11"/>
  <c r="H128" i="11"/>
  <c r="G128" i="11"/>
  <c r="F128" i="11"/>
  <c r="E128" i="11"/>
  <c r="D128" i="11"/>
  <c r="L127" i="11"/>
  <c r="L126" i="11"/>
  <c r="L125" i="11"/>
  <c r="K123" i="11"/>
  <c r="J123" i="11"/>
  <c r="I123" i="11"/>
  <c r="H123" i="11"/>
  <c r="G123" i="11"/>
  <c r="F123" i="11"/>
  <c r="L122" i="11"/>
  <c r="L121" i="11"/>
  <c r="L120" i="11"/>
  <c r="L119" i="11"/>
  <c r="L118" i="11"/>
  <c r="L117" i="11"/>
  <c r="L116" i="11"/>
  <c r="L115" i="11"/>
  <c r="K103" i="11"/>
  <c r="J103" i="11"/>
  <c r="I103" i="11"/>
  <c r="H103" i="11"/>
  <c r="G103" i="11"/>
  <c r="E103" i="11"/>
  <c r="D103" i="11"/>
  <c r="F103" i="11"/>
  <c r="L89" i="11"/>
  <c r="D89" i="9"/>
  <c r="C95" i="11"/>
  <c r="C101" i="11"/>
  <c r="L84" i="11"/>
  <c r="D84" i="9"/>
  <c r="L83" i="11"/>
  <c r="D83" i="9"/>
  <c r="L79" i="11"/>
  <c r="D79" i="9"/>
  <c r="L78" i="11"/>
  <c r="D78" i="9"/>
  <c r="L77" i="11"/>
  <c r="L76" i="11"/>
  <c r="D76" i="9"/>
  <c r="K73" i="11"/>
  <c r="J73" i="11"/>
  <c r="I73" i="11"/>
  <c r="H73" i="11"/>
  <c r="G73" i="11"/>
  <c r="F73" i="11"/>
  <c r="E73" i="11"/>
  <c r="D73" i="11"/>
  <c r="C73" i="11"/>
  <c r="L72" i="11"/>
  <c r="D72" i="9"/>
  <c r="L71" i="11"/>
  <c r="D71" i="9"/>
  <c r="L70" i="11"/>
  <c r="D70" i="9"/>
  <c r="K74" i="11"/>
  <c r="I74" i="11"/>
  <c r="H74" i="11"/>
  <c r="G74" i="11"/>
  <c r="L67" i="11"/>
  <c r="D67" i="9"/>
  <c r="L66" i="11"/>
  <c r="D66" i="9"/>
  <c r="L64" i="11"/>
  <c r="D64" i="9"/>
  <c r="L63" i="11"/>
  <c r="D63" i="9"/>
  <c r="L62" i="11"/>
  <c r="D62" i="9"/>
  <c r="L60" i="11"/>
  <c r="D60" i="9"/>
  <c r="C74" i="34"/>
  <c r="C100" i="34"/>
  <c r="C105" i="34"/>
  <c r="C100" i="13"/>
  <c r="C105" i="13"/>
  <c r="C100" i="12"/>
  <c r="C105" i="12"/>
  <c r="E129" i="13"/>
  <c r="E136" i="13"/>
  <c r="AH129" i="22"/>
  <c r="AH136" i="22"/>
  <c r="M136" i="14"/>
  <c r="I159" i="14"/>
  <c r="I95" i="9"/>
  <c r="L146" i="16"/>
  <c r="D136" i="17"/>
  <c r="E129" i="14"/>
  <c r="E136" i="14"/>
  <c r="H129" i="13"/>
  <c r="H136" i="13"/>
  <c r="I129" i="34"/>
  <c r="J129" i="34"/>
  <c r="J136" i="34"/>
  <c r="R132" i="14"/>
  <c r="R134" i="14"/>
  <c r="F129" i="13"/>
  <c r="F136" i="13"/>
  <c r="AC129" i="22"/>
  <c r="AC136" i="22"/>
  <c r="N129" i="14"/>
  <c r="N136" i="14"/>
  <c r="R115" i="14"/>
  <c r="R141" i="14"/>
  <c r="O129" i="14"/>
  <c r="O136" i="14"/>
  <c r="R117" i="14"/>
  <c r="C129" i="34"/>
  <c r="C136" i="34"/>
  <c r="F74" i="13"/>
  <c r="F104" i="13"/>
  <c r="D136" i="13"/>
  <c r="C129" i="13"/>
  <c r="C136" i="13"/>
  <c r="I129" i="13"/>
  <c r="I136" i="13"/>
  <c r="R121" i="14"/>
  <c r="J74" i="14"/>
  <c r="J104" i="14"/>
  <c r="I74" i="14"/>
  <c r="I104" i="14"/>
  <c r="M74" i="14"/>
  <c r="M81" i="14"/>
  <c r="Q128" i="14"/>
  <c r="K129" i="14"/>
  <c r="K136" i="14"/>
  <c r="H136" i="17"/>
  <c r="G135" i="14"/>
  <c r="F74" i="14"/>
  <c r="F81" i="14"/>
  <c r="O74" i="14"/>
  <c r="O81" i="14"/>
  <c r="E74" i="17"/>
  <c r="K73" i="17"/>
  <c r="D74" i="17"/>
  <c r="D81" i="17"/>
  <c r="AB129" i="22"/>
  <c r="AB136" i="22"/>
  <c r="G80" i="9"/>
  <c r="K74" i="14"/>
  <c r="K81" i="14"/>
  <c r="G73" i="9"/>
  <c r="F129" i="34"/>
  <c r="R126" i="14"/>
  <c r="C74" i="14"/>
  <c r="C81" i="14"/>
  <c r="H74" i="14"/>
  <c r="H81" i="14"/>
  <c r="L74" i="14"/>
  <c r="L81" i="14"/>
  <c r="P74" i="14"/>
  <c r="P81" i="14"/>
  <c r="J159" i="14"/>
  <c r="R127" i="14"/>
  <c r="N74" i="14"/>
  <c r="N81" i="14"/>
  <c r="R144" i="14"/>
  <c r="Q68" i="14"/>
  <c r="Q80" i="14"/>
  <c r="R138" i="14"/>
  <c r="R119" i="14"/>
  <c r="R125" i="14"/>
  <c r="R133" i="14"/>
  <c r="Q135" i="14"/>
  <c r="R62" i="14"/>
  <c r="H62" i="9"/>
  <c r="R64" i="14"/>
  <c r="H64" i="9"/>
  <c r="R71" i="14"/>
  <c r="H71" i="9"/>
  <c r="R77" i="14"/>
  <c r="H77" i="9"/>
  <c r="R79" i="14"/>
  <c r="H79" i="9"/>
  <c r="Q150" i="14"/>
  <c r="H129" i="14"/>
  <c r="J136" i="14"/>
  <c r="L129" i="14"/>
  <c r="L136" i="14"/>
  <c r="C129" i="14"/>
  <c r="C136" i="14"/>
  <c r="D129" i="14"/>
  <c r="D136" i="14"/>
  <c r="R129" i="34"/>
  <c r="I129" i="11"/>
  <c r="I136" i="11"/>
  <c r="AE129" i="22"/>
  <c r="AE136" i="22"/>
  <c r="H81" i="17"/>
  <c r="F74" i="17"/>
  <c r="I74" i="17"/>
  <c r="I81" i="17"/>
  <c r="C136" i="17"/>
  <c r="K123" i="17"/>
  <c r="K135" i="17"/>
  <c r="J136" i="17"/>
  <c r="K128" i="17"/>
  <c r="Q123" i="14"/>
  <c r="P129" i="14"/>
  <c r="P136" i="14"/>
  <c r="R131" i="14"/>
  <c r="R63" i="14"/>
  <c r="H63" i="9"/>
  <c r="R67" i="14"/>
  <c r="H67" i="9"/>
  <c r="R72" i="14"/>
  <c r="H72" i="9"/>
  <c r="R78" i="14"/>
  <c r="H78" i="9"/>
  <c r="R89" i="14"/>
  <c r="H89" i="9"/>
  <c r="R116" i="14"/>
  <c r="R120" i="14"/>
  <c r="G73" i="14"/>
  <c r="F129" i="14"/>
  <c r="F136" i="14"/>
  <c r="Q73" i="14"/>
  <c r="G74" i="34"/>
  <c r="G104" i="34"/>
  <c r="K74" i="34"/>
  <c r="K81" i="34"/>
  <c r="J135" i="13"/>
  <c r="G129" i="13"/>
  <c r="G136" i="13"/>
  <c r="J80" i="13"/>
  <c r="C129" i="11"/>
  <c r="C136" i="11"/>
  <c r="K129" i="11"/>
  <c r="K136" i="11"/>
  <c r="G129" i="11"/>
  <c r="G136" i="11"/>
  <c r="Q136" i="22"/>
  <c r="G150" i="14"/>
  <c r="G128" i="14"/>
  <c r="I80" i="9"/>
  <c r="I73" i="9"/>
  <c r="L68" i="16"/>
  <c r="L123" i="16"/>
  <c r="E74" i="14"/>
  <c r="E81" i="14"/>
  <c r="R61" i="14"/>
  <c r="H61" i="9"/>
  <c r="R65" i="14"/>
  <c r="H65" i="9"/>
  <c r="R122" i="14"/>
  <c r="D74" i="14"/>
  <c r="D81" i="14"/>
  <c r="G95" i="14"/>
  <c r="R139" i="14"/>
  <c r="S135" i="34"/>
  <c r="S128" i="34"/>
  <c r="H129" i="34"/>
  <c r="D129" i="34"/>
  <c r="K129" i="34"/>
  <c r="I74" i="34"/>
  <c r="I81" i="34"/>
  <c r="S73" i="34"/>
  <c r="G129" i="34"/>
  <c r="J150" i="13"/>
  <c r="I74" i="13"/>
  <c r="E74" i="13"/>
  <c r="J128" i="13"/>
  <c r="L80" i="12"/>
  <c r="E77" i="9"/>
  <c r="E80" i="9"/>
  <c r="I74" i="12"/>
  <c r="I128" i="12"/>
  <c r="I123" i="12"/>
  <c r="F74" i="12"/>
  <c r="F128" i="12"/>
  <c r="F123" i="12"/>
  <c r="C74" i="12"/>
  <c r="C104" i="12"/>
  <c r="G74" i="12"/>
  <c r="G128" i="12"/>
  <c r="G123" i="12"/>
  <c r="K74" i="12"/>
  <c r="K128" i="12"/>
  <c r="K123" i="12"/>
  <c r="E74" i="12"/>
  <c r="E128" i="12"/>
  <c r="E123" i="12"/>
  <c r="J74" i="12"/>
  <c r="J128" i="12"/>
  <c r="J123" i="12"/>
  <c r="D74" i="12"/>
  <c r="D128" i="12"/>
  <c r="D123" i="12"/>
  <c r="H74" i="12"/>
  <c r="H128" i="12"/>
  <c r="H123" i="12"/>
  <c r="L150" i="12"/>
  <c r="D150" i="12"/>
  <c r="K150" i="17"/>
  <c r="F136" i="17"/>
  <c r="E81" i="17"/>
  <c r="K68" i="17"/>
  <c r="K74" i="17"/>
  <c r="G123" i="14"/>
  <c r="C104" i="14"/>
  <c r="R84" i="14"/>
  <c r="H84" i="9"/>
  <c r="R86" i="14"/>
  <c r="H86" i="9"/>
  <c r="Q95" i="14"/>
  <c r="R60" i="14"/>
  <c r="H60" i="9"/>
  <c r="R118" i="14"/>
  <c r="R59" i="14"/>
  <c r="H59" i="9"/>
  <c r="R66" i="14"/>
  <c r="H66" i="9"/>
  <c r="R149" i="14"/>
  <c r="R114" i="14"/>
  <c r="S123" i="34"/>
  <c r="F74" i="34"/>
  <c r="F81" i="34"/>
  <c r="J74" i="34"/>
  <c r="J104" i="34"/>
  <c r="S80" i="34"/>
  <c r="E74" i="34"/>
  <c r="E128" i="34"/>
  <c r="E129" i="34"/>
  <c r="H74" i="34"/>
  <c r="H104" i="34"/>
  <c r="R74" i="34"/>
  <c r="R81" i="34"/>
  <c r="F76" i="9"/>
  <c r="J123" i="13"/>
  <c r="F129" i="11"/>
  <c r="F159" i="11"/>
  <c r="J129" i="11"/>
  <c r="J159" i="11"/>
  <c r="H129" i="11"/>
  <c r="H136" i="11"/>
  <c r="L135" i="11"/>
  <c r="L128" i="11"/>
  <c r="L80" i="11"/>
  <c r="D77" i="9"/>
  <c r="D80" i="9"/>
  <c r="I68" i="9"/>
  <c r="J81" i="17"/>
  <c r="J80" i="9"/>
  <c r="K80" i="17"/>
  <c r="G74" i="17"/>
  <c r="G81" i="17"/>
  <c r="C74" i="17"/>
  <c r="C81" i="17"/>
  <c r="J95" i="9"/>
  <c r="F81" i="17"/>
  <c r="J71" i="9"/>
  <c r="J73" i="9"/>
  <c r="J64" i="9"/>
  <c r="G80" i="14"/>
  <c r="R76" i="14"/>
  <c r="H76" i="9"/>
  <c r="G68" i="14"/>
  <c r="R70" i="14"/>
  <c r="H70" i="9"/>
  <c r="R83" i="14"/>
  <c r="C81" i="34"/>
  <c r="S150" i="34"/>
  <c r="C104" i="34"/>
  <c r="D81" i="34"/>
  <c r="D104" i="34"/>
  <c r="G86" i="9"/>
  <c r="G95" i="9"/>
  <c r="S65" i="34"/>
  <c r="G65" i="9"/>
  <c r="G68" i="9"/>
  <c r="J73" i="13"/>
  <c r="F95" i="9"/>
  <c r="H74" i="13"/>
  <c r="D74" i="13"/>
  <c r="G74" i="13"/>
  <c r="J68" i="13"/>
  <c r="L68" i="12"/>
  <c r="E68" i="9"/>
  <c r="E73" i="9"/>
  <c r="E95" i="9"/>
  <c r="L73" i="12"/>
  <c r="D73" i="9"/>
  <c r="H102" i="11"/>
  <c r="L73" i="11"/>
  <c r="F74" i="11"/>
  <c r="F102" i="11"/>
  <c r="J74" i="11"/>
  <c r="J81" i="11"/>
  <c r="D123" i="11"/>
  <c r="D129" i="11"/>
  <c r="L141" i="11"/>
  <c r="L150" i="11"/>
  <c r="E123" i="11"/>
  <c r="E129" i="11"/>
  <c r="D74" i="11"/>
  <c r="I102" i="11"/>
  <c r="I81" i="11"/>
  <c r="G81" i="11"/>
  <c r="G102" i="11"/>
  <c r="K81" i="11"/>
  <c r="K102" i="11"/>
  <c r="H81" i="11"/>
  <c r="L86" i="11"/>
  <c r="E74" i="11"/>
  <c r="V150" i="22"/>
  <c r="S135" i="22"/>
  <c r="W135" i="22"/>
  <c r="R135" i="22"/>
  <c r="V135" i="22"/>
  <c r="Z135" i="22"/>
  <c r="Y135" i="22"/>
  <c r="AA134" i="22"/>
  <c r="R128" i="22"/>
  <c r="V128" i="22"/>
  <c r="Z128" i="22"/>
  <c r="T123" i="22"/>
  <c r="X123" i="22"/>
  <c r="AA121" i="22"/>
  <c r="AF160" i="22"/>
  <c r="AE160" i="22"/>
  <c r="V160" i="22"/>
  <c r="AC160" i="22"/>
  <c r="AB160" i="22"/>
  <c r="Z160" i="22"/>
  <c r="Y160" i="22"/>
  <c r="X160" i="22"/>
  <c r="W160" i="22"/>
  <c r="U160" i="22"/>
  <c r="T160" i="22"/>
  <c r="S160" i="22"/>
  <c r="R160" i="22"/>
  <c r="Q160" i="22"/>
  <c r="I160" i="22"/>
  <c r="H160" i="22"/>
  <c r="G160" i="22"/>
  <c r="F160" i="22"/>
  <c r="E160" i="22"/>
  <c r="D160" i="22"/>
  <c r="C160" i="22"/>
  <c r="AI150" i="22"/>
  <c r="AH150" i="22"/>
  <c r="AF150" i="22"/>
  <c r="AE150" i="22"/>
  <c r="AC150" i="22"/>
  <c r="AB150" i="22"/>
  <c r="AG149" i="22"/>
  <c r="AD149" i="22"/>
  <c r="AG144" i="22"/>
  <c r="AD144" i="22"/>
  <c r="AG141" i="22"/>
  <c r="AD141" i="22"/>
  <c r="AG139" i="22"/>
  <c r="AD139" i="22"/>
  <c r="AG138" i="22"/>
  <c r="AD138" i="22"/>
  <c r="AI135" i="22"/>
  <c r="AF135" i="22"/>
  <c r="AG134" i="22"/>
  <c r="AD134" i="22"/>
  <c r="AG133" i="22"/>
  <c r="AD133" i="22"/>
  <c r="AG132" i="22"/>
  <c r="AD132" i="22"/>
  <c r="AG131" i="22"/>
  <c r="AD131" i="22"/>
  <c r="AI128" i="22"/>
  <c r="AF128" i="22"/>
  <c r="AG127" i="22"/>
  <c r="AD127" i="22"/>
  <c r="AG126" i="22"/>
  <c r="AD126" i="22"/>
  <c r="AG125" i="22"/>
  <c r="AD125" i="22"/>
  <c r="AI123" i="22"/>
  <c r="AF123" i="22"/>
  <c r="AG122" i="22"/>
  <c r="AD122" i="22"/>
  <c r="AG121" i="22"/>
  <c r="AD121" i="22"/>
  <c r="AG120" i="22"/>
  <c r="AD120" i="22"/>
  <c r="AG119" i="22"/>
  <c r="AD119" i="22"/>
  <c r="AG118" i="22"/>
  <c r="AD118" i="22"/>
  <c r="AG117" i="22"/>
  <c r="AD117" i="22"/>
  <c r="AG116" i="22"/>
  <c r="AD116" i="22"/>
  <c r="AG115" i="22"/>
  <c r="AD115" i="22"/>
  <c r="AG114" i="22"/>
  <c r="AD114" i="22"/>
  <c r="AF105" i="22"/>
  <c r="AE105" i="22"/>
  <c r="V105" i="22"/>
  <c r="AC105" i="22"/>
  <c r="AB105" i="22"/>
  <c r="Z105" i="22"/>
  <c r="Y105" i="22"/>
  <c r="X105" i="22"/>
  <c r="W105" i="22"/>
  <c r="U105" i="22"/>
  <c r="T105" i="22"/>
  <c r="S105" i="22"/>
  <c r="R105" i="22"/>
  <c r="Q105" i="22"/>
  <c r="I105" i="22"/>
  <c r="H105" i="22"/>
  <c r="G105" i="22"/>
  <c r="F105" i="22"/>
  <c r="E105" i="22"/>
  <c r="D105" i="22"/>
  <c r="C105" i="22"/>
  <c r="AI95" i="22"/>
  <c r="AH95" i="22"/>
  <c r="AA89" i="22"/>
  <c r="AA84" i="22"/>
  <c r="AA83" i="22"/>
  <c r="AA79" i="22"/>
  <c r="AA78" i="22"/>
  <c r="AA77" i="22"/>
  <c r="AA76" i="22"/>
  <c r="AA72" i="22"/>
  <c r="AA71" i="22"/>
  <c r="AA70" i="22"/>
  <c r="AA67" i="22"/>
  <c r="AA66" i="22"/>
  <c r="AA65" i="22"/>
  <c r="AA64" i="22"/>
  <c r="AA63" i="22"/>
  <c r="AA62" i="22"/>
  <c r="AA61" i="22"/>
  <c r="AA60" i="22"/>
  <c r="AA59" i="22"/>
  <c r="Q129" i="14"/>
  <c r="J81" i="14"/>
  <c r="I104" i="34"/>
  <c r="F81" i="13"/>
  <c r="I81" i="14"/>
  <c r="K104" i="14"/>
  <c r="H104" i="14"/>
  <c r="K159" i="14"/>
  <c r="G74" i="9"/>
  <c r="G81" i="9"/>
  <c r="R104" i="34"/>
  <c r="F81" i="12"/>
  <c r="F135" i="12"/>
  <c r="R135" i="14"/>
  <c r="L104" i="14"/>
  <c r="R128" i="14"/>
  <c r="H81" i="34"/>
  <c r="K104" i="34"/>
  <c r="L159" i="14"/>
  <c r="C81" i="12"/>
  <c r="I159" i="11"/>
  <c r="I81" i="12"/>
  <c r="I135" i="12"/>
  <c r="Q136" i="14"/>
  <c r="G74" i="14"/>
  <c r="G81" i="14"/>
  <c r="R80" i="14"/>
  <c r="Q74" i="14"/>
  <c r="Q81" i="14"/>
  <c r="G129" i="14"/>
  <c r="G136" i="14"/>
  <c r="E104" i="12"/>
  <c r="I104" i="12"/>
  <c r="J136" i="11"/>
  <c r="K159" i="11"/>
  <c r="AJ79" i="22"/>
  <c r="C79" i="9"/>
  <c r="H73" i="9"/>
  <c r="I74" i="9"/>
  <c r="I81" i="9"/>
  <c r="K129" i="17"/>
  <c r="K136" i="17"/>
  <c r="H80" i="9"/>
  <c r="R73" i="14"/>
  <c r="S129" i="34"/>
  <c r="S136" i="34"/>
  <c r="G81" i="34"/>
  <c r="F104" i="34"/>
  <c r="H81" i="13"/>
  <c r="H104" i="13"/>
  <c r="D81" i="13"/>
  <c r="D104" i="13"/>
  <c r="I81" i="13"/>
  <c r="I104" i="13"/>
  <c r="C104" i="13"/>
  <c r="G81" i="13"/>
  <c r="G104" i="13"/>
  <c r="E81" i="13"/>
  <c r="E104" i="13"/>
  <c r="L74" i="12"/>
  <c r="L81" i="12"/>
  <c r="G104" i="12"/>
  <c r="D81" i="12"/>
  <c r="D135" i="12"/>
  <c r="E81" i="12"/>
  <c r="E135" i="12"/>
  <c r="G159" i="11"/>
  <c r="H159" i="11"/>
  <c r="AJ78" i="22"/>
  <c r="C78" i="9"/>
  <c r="AA80" i="22"/>
  <c r="AJ77" i="22"/>
  <c r="C77" i="9"/>
  <c r="K77" i="9"/>
  <c r="AJ76" i="22"/>
  <c r="C76" i="9"/>
  <c r="K76" i="9"/>
  <c r="AG135" i="22"/>
  <c r="R123" i="14"/>
  <c r="R68" i="14"/>
  <c r="J81" i="34"/>
  <c r="H104" i="12"/>
  <c r="K104" i="12"/>
  <c r="J81" i="12"/>
  <c r="J135" i="12"/>
  <c r="AJ84" i="22"/>
  <c r="C84" i="9"/>
  <c r="K84" i="9"/>
  <c r="AJ89" i="22"/>
  <c r="C89" i="9"/>
  <c r="K89" i="9"/>
  <c r="AG95" i="22"/>
  <c r="AJ63" i="22"/>
  <c r="C63" i="9"/>
  <c r="K63" i="9"/>
  <c r="AJ66" i="22"/>
  <c r="C66" i="9"/>
  <c r="AJ60" i="22"/>
  <c r="C60" i="9"/>
  <c r="K60" i="9"/>
  <c r="AJ65" i="22"/>
  <c r="C65" i="9"/>
  <c r="K65" i="9"/>
  <c r="AJ62" i="22"/>
  <c r="C62" i="9"/>
  <c r="K62" i="9"/>
  <c r="AJ64" i="22"/>
  <c r="C64" i="9"/>
  <c r="K64" i="9"/>
  <c r="AJ70" i="22"/>
  <c r="C70" i="9"/>
  <c r="K70" i="9"/>
  <c r="AJ71" i="22"/>
  <c r="C71" i="9"/>
  <c r="K71" i="9"/>
  <c r="R150" i="14"/>
  <c r="I129" i="12"/>
  <c r="I136" i="12"/>
  <c r="J129" i="13"/>
  <c r="J136" i="13"/>
  <c r="F129" i="12"/>
  <c r="H129" i="12"/>
  <c r="J129" i="12"/>
  <c r="K129" i="12"/>
  <c r="D129" i="12"/>
  <c r="E129" i="12"/>
  <c r="G129" i="12"/>
  <c r="H81" i="12"/>
  <c r="H135" i="12"/>
  <c r="K81" i="12"/>
  <c r="K135" i="12"/>
  <c r="J104" i="12"/>
  <c r="D104" i="12"/>
  <c r="G81" i="12"/>
  <c r="G135" i="12"/>
  <c r="L120" i="12"/>
  <c r="L123" i="12"/>
  <c r="C123" i="12"/>
  <c r="C135" i="12"/>
  <c r="F104" i="12"/>
  <c r="C128" i="12"/>
  <c r="L126" i="12"/>
  <c r="L128" i="12"/>
  <c r="K81" i="17"/>
  <c r="J68" i="9"/>
  <c r="J74" i="9"/>
  <c r="J81" i="9"/>
  <c r="R95" i="14"/>
  <c r="H83" i="9"/>
  <c r="H68" i="9"/>
  <c r="E81" i="34"/>
  <c r="J74" i="13"/>
  <c r="J81" i="13"/>
  <c r="F136" i="11"/>
  <c r="AI129" i="22"/>
  <c r="AI136" i="22"/>
  <c r="AF129" i="22"/>
  <c r="AF159" i="22"/>
  <c r="AG128" i="22"/>
  <c r="AG123" i="22"/>
  <c r="AG150" i="22"/>
  <c r="AD128" i="22"/>
  <c r="AD135" i="22"/>
  <c r="AD150" i="22"/>
  <c r="AD123" i="22"/>
  <c r="AD95" i="22"/>
  <c r="AJ67" i="22"/>
  <c r="C67" i="9"/>
  <c r="S123" i="22"/>
  <c r="U135" i="22"/>
  <c r="AA120" i="22"/>
  <c r="T150" i="22"/>
  <c r="Z150" i="22"/>
  <c r="X150" i="22"/>
  <c r="AA73" i="22"/>
  <c r="AJ72" i="22"/>
  <c r="C72" i="9"/>
  <c r="AA132" i="22"/>
  <c r="AA133" i="22"/>
  <c r="X135" i="22"/>
  <c r="T135" i="22"/>
  <c r="AA131" i="22"/>
  <c r="AA149" i="22"/>
  <c r="AJ149" i="22"/>
  <c r="AA139" i="22"/>
  <c r="Y150" i="22"/>
  <c r="U150" i="22"/>
  <c r="AA144" i="22"/>
  <c r="AJ144" i="22"/>
  <c r="R150" i="22"/>
  <c r="AJ134" i="22"/>
  <c r="W128" i="22"/>
  <c r="S128" i="22"/>
  <c r="Y128" i="22"/>
  <c r="U128" i="22"/>
  <c r="AA126" i="22"/>
  <c r="X128" i="22"/>
  <c r="X129" i="22"/>
  <c r="AA125" i="22"/>
  <c r="U123" i="22"/>
  <c r="AJ121" i="22"/>
  <c r="AA119" i="22"/>
  <c r="Z123" i="22"/>
  <c r="Z129" i="22"/>
  <c r="W123" i="22"/>
  <c r="Y123" i="22"/>
  <c r="V123" i="22"/>
  <c r="V129" i="22"/>
  <c r="V159" i="22"/>
  <c r="R123" i="22"/>
  <c r="R129" i="22"/>
  <c r="AA115" i="22"/>
  <c r="AJ115" i="22"/>
  <c r="W150" i="22"/>
  <c r="L95" i="11"/>
  <c r="D86" i="9"/>
  <c r="J102" i="11"/>
  <c r="E104" i="34"/>
  <c r="S68" i="34"/>
  <c r="E74" i="9"/>
  <c r="E81" i="9"/>
  <c r="F81" i="11"/>
  <c r="D159" i="11"/>
  <c r="D136" i="11"/>
  <c r="L114" i="11"/>
  <c r="L123" i="11"/>
  <c r="L129" i="11"/>
  <c r="L136" i="11"/>
  <c r="E159" i="11"/>
  <c r="E136" i="11"/>
  <c r="E102" i="11"/>
  <c r="E81" i="11"/>
  <c r="D81" i="11"/>
  <c r="D102" i="11"/>
  <c r="C68" i="11"/>
  <c r="L59" i="11"/>
  <c r="S150" i="22"/>
  <c r="AA141" i="22"/>
  <c r="Q150" i="22"/>
  <c r="AA138" i="22"/>
  <c r="AA127" i="22"/>
  <c r="T128" i="22"/>
  <c r="T129" i="22"/>
  <c r="AA114" i="22"/>
  <c r="AA116" i="22"/>
  <c r="AA122" i="22"/>
  <c r="AA118" i="22"/>
  <c r="AA117" i="22"/>
  <c r="AB159" i="22"/>
  <c r="AC159" i="22"/>
  <c r="AE159" i="22"/>
  <c r="T104" i="22"/>
  <c r="Q104" i="22"/>
  <c r="Y104" i="22"/>
  <c r="AJ59" i="22"/>
  <c r="C59" i="9"/>
  <c r="F104" i="22"/>
  <c r="R104" i="22"/>
  <c r="V104" i="22"/>
  <c r="Z104" i="22"/>
  <c r="AF104" i="22"/>
  <c r="D104" i="22"/>
  <c r="I104" i="22"/>
  <c r="AC104" i="22"/>
  <c r="H104" i="22"/>
  <c r="E104" i="22"/>
  <c r="U104" i="22"/>
  <c r="AE104" i="22"/>
  <c r="AA68" i="22"/>
  <c r="AJ61" i="22"/>
  <c r="C61" i="9"/>
  <c r="K61" i="9"/>
  <c r="C104" i="22"/>
  <c r="G104" i="22"/>
  <c r="S104" i="22"/>
  <c r="W104" i="22"/>
  <c r="AB104" i="22"/>
  <c r="X104" i="22"/>
  <c r="AJ83" i="22"/>
  <c r="F19" i="11"/>
  <c r="C74" i="11"/>
  <c r="C99" i="11"/>
  <c r="C103" i="11"/>
  <c r="F136" i="12"/>
  <c r="Y129" i="22"/>
  <c r="Y159" i="22"/>
  <c r="R74" i="14"/>
  <c r="R81" i="14"/>
  <c r="C159" i="22"/>
  <c r="D159" i="22"/>
  <c r="R129" i="14"/>
  <c r="R136" i="14"/>
  <c r="C86" i="9"/>
  <c r="K86" i="9"/>
  <c r="D106" i="9"/>
  <c r="AA74" i="22"/>
  <c r="AA81" i="22"/>
  <c r="D104" i="9"/>
  <c r="AJ118" i="22"/>
  <c r="AJ73" i="22"/>
  <c r="D105" i="9"/>
  <c r="H74" i="9"/>
  <c r="H81" i="9"/>
  <c r="J136" i="12"/>
  <c r="C83" i="9"/>
  <c r="K83" i="9"/>
  <c r="E136" i="12"/>
  <c r="D136" i="12"/>
  <c r="AJ80" i="22"/>
  <c r="C80" i="9"/>
  <c r="K94" i="9"/>
  <c r="AF136" i="22"/>
  <c r="AJ126" i="22"/>
  <c r="AJ133" i="22"/>
  <c r="C73" i="9"/>
  <c r="AJ120" i="22"/>
  <c r="K136" i="12"/>
  <c r="AJ132" i="22"/>
  <c r="W129" i="22"/>
  <c r="W136" i="22"/>
  <c r="G159" i="22"/>
  <c r="H136" i="12"/>
  <c r="G136" i="12"/>
  <c r="L129" i="12"/>
  <c r="C129" i="12"/>
  <c r="C136" i="12"/>
  <c r="L133" i="12"/>
  <c r="L135" i="12"/>
  <c r="AG129" i="22"/>
  <c r="AG136" i="22"/>
  <c r="AD129" i="22"/>
  <c r="AD136" i="22"/>
  <c r="AA150" i="22"/>
  <c r="R159" i="22"/>
  <c r="AA135" i="22"/>
  <c r="AJ127" i="22"/>
  <c r="AJ125" i="22"/>
  <c r="S129" i="22"/>
  <c r="S159" i="22"/>
  <c r="AJ117" i="22"/>
  <c r="AJ141" i="22"/>
  <c r="H159" i="22"/>
  <c r="AJ116" i="22"/>
  <c r="AJ122" i="22"/>
  <c r="X159" i="22"/>
  <c r="X136" i="22"/>
  <c r="U129" i="22"/>
  <c r="U136" i="22"/>
  <c r="AJ131" i="22"/>
  <c r="AJ119" i="22"/>
  <c r="AJ138" i="22"/>
  <c r="AJ139" i="22"/>
  <c r="I159" i="22"/>
  <c r="AA128" i="22"/>
  <c r="V136" i="22"/>
  <c r="Y136" i="22"/>
  <c r="Z136" i="22"/>
  <c r="Z159" i="22"/>
  <c r="C68" i="9"/>
  <c r="D95" i="9"/>
  <c r="L68" i="11"/>
  <c r="L74" i="11"/>
  <c r="L81" i="11"/>
  <c r="D59" i="9"/>
  <c r="K78" i="9"/>
  <c r="S74" i="34"/>
  <c r="S81" i="34"/>
  <c r="K66" i="9"/>
  <c r="F68" i="9"/>
  <c r="C159" i="11"/>
  <c r="C81" i="11"/>
  <c r="C102" i="11"/>
  <c r="T159" i="22"/>
  <c r="T136" i="22"/>
  <c r="R136" i="22"/>
  <c r="Q159" i="22"/>
  <c r="AJ114" i="22"/>
  <c r="AA123" i="22"/>
  <c r="AA95" i="22"/>
  <c r="AJ68" i="22"/>
  <c r="F20" i="11"/>
  <c r="F27" i="11"/>
  <c r="C95" i="9"/>
  <c r="AD99" i="22"/>
  <c r="AA99" i="22"/>
  <c r="U159" i="22"/>
  <c r="AJ135" i="22"/>
  <c r="E159" i="22"/>
  <c r="AJ128" i="22"/>
  <c r="C74" i="9"/>
  <c r="C81" i="9"/>
  <c r="AJ74" i="22"/>
  <c r="AJ81" i="22"/>
  <c r="F159" i="22"/>
  <c r="S136" i="22"/>
  <c r="W159" i="22"/>
  <c r="L136" i="12"/>
  <c r="AA129" i="22"/>
  <c r="AA136" i="22"/>
  <c r="AJ123" i="22"/>
  <c r="AJ95" i="22"/>
  <c r="AJ150" i="22"/>
  <c r="D68" i="9"/>
  <c r="D74" i="9"/>
  <c r="D81" i="9"/>
  <c r="K59" i="9"/>
  <c r="H95" i="9"/>
  <c r="K95" i="9"/>
  <c r="K67" i="9"/>
  <c r="F80" i="9"/>
  <c r="K79" i="9"/>
  <c r="K80" i="9"/>
  <c r="K72" i="9"/>
  <c r="K73" i="9"/>
  <c r="F73" i="9"/>
  <c r="F74" i="9"/>
  <c r="AJ129" i="22"/>
  <c r="AJ136" i="22"/>
  <c r="K68" i="9"/>
  <c r="K74" i="9"/>
  <c r="K81" i="9"/>
  <c r="F81" i="9"/>
  <c r="AA13" i="22"/>
  <c r="N52" i="45"/>
  <c r="N51" i="45"/>
  <c r="N50" i="45"/>
  <c r="N49" i="45"/>
  <c r="N48" i="45"/>
  <c r="N47" i="45"/>
  <c r="N46" i="45"/>
  <c r="N45" i="45"/>
  <c r="C52" i="11"/>
  <c r="C106" i="11"/>
  <c r="C164" i="11"/>
  <c r="O14" i="14"/>
  <c r="O19" i="14"/>
  <c r="O26" i="14"/>
  <c r="O41" i="14"/>
  <c r="J35" i="9"/>
  <c r="J144" i="9"/>
  <c r="E24" i="48"/>
  <c r="F24" i="48"/>
  <c r="D24" i="48"/>
  <c r="E18" i="48"/>
  <c r="F18" i="48"/>
  <c r="D18" i="48"/>
  <c r="D29" i="48"/>
  <c r="E35" i="9"/>
  <c r="E144" i="9"/>
  <c r="C41" i="11"/>
  <c r="L35" i="16"/>
  <c r="G35" i="14"/>
  <c r="Q35" i="14"/>
  <c r="G35" i="9"/>
  <c r="G144" i="9"/>
  <c r="F35" i="9"/>
  <c r="F144" i="9"/>
  <c r="AG35" i="22"/>
  <c r="AD35" i="22"/>
  <c r="AA35" i="22"/>
  <c r="L35" i="11"/>
  <c r="D35" i="9"/>
  <c r="D144" i="9"/>
  <c r="I35" i="9"/>
  <c r="L144" i="16"/>
  <c r="AJ35" i="22"/>
  <c r="C35" i="9"/>
  <c r="C144" i="9"/>
  <c r="R35" i="14"/>
  <c r="H35" i="9"/>
  <c r="H144" i="9"/>
  <c r="F29" i="48"/>
  <c r="E29" i="48"/>
  <c r="O20" i="14"/>
  <c r="O27" i="14"/>
  <c r="C47" i="11"/>
  <c r="C157" i="11"/>
  <c r="K35" i="9"/>
  <c r="B14" i="29"/>
  <c r="G14" i="29"/>
  <c r="G46" i="29"/>
  <c r="C22" i="29"/>
  <c r="A46" i="29"/>
  <c r="B20" i="29"/>
  <c r="B16" i="29"/>
  <c r="D6" i="48"/>
  <c r="E18" i="29"/>
  <c r="D10" i="48"/>
  <c r="B18" i="29"/>
  <c r="D8" i="48"/>
  <c r="F4" i="20"/>
  <c r="H35" i="20"/>
  <c r="C35" i="50"/>
  <c r="AD30" i="22"/>
  <c r="AD29" i="22"/>
  <c r="AD23" i="22"/>
  <c r="AD24" i="22"/>
  <c r="AD25" i="22"/>
  <c r="AD22" i="22"/>
  <c r="AD17" i="22"/>
  <c r="AD18" i="22"/>
  <c r="AD16" i="22"/>
  <c r="AC19" i="22"/>
  <c r="AD6" i="22"/>
  <c r="AD7" i="22"/>
  <c r="AD8" i="22"/>
  <c r="AD9" i="22"/>
  <c r="AD10" i="22"/>
  <c r="AD11" i="22"/>
  <c r="AD12" i="22"/>
  <c r="AD13" i="22"/>
  <c r="AD5" i="22"/>
  <c r="AC51" i="22"/>
  <c r="AC20" i="22"/>
  <c r="AC27" i="22"/>
  <c r="AD14" i="22"/>
  <c r="AG30" i="22"/>
  <c r="AG29" i="22"/>
  <c r="AG25" i="22"/>
  <c r="AG24" i="22"/>
  <c r="AG23" i="22"/>
  <c r="AG22" i="22"/>
  <c r="AG18" i="22"/>
  <c r="AG17" i="22"/>
  <c r="AG16" i="22"/>
  <c r="AG6" i="22"/>
  <c r="AG7" i="22"/>
  <c r="AG8" i="22"/>
  <c r="AG9" i="22"/>
  <c r="AG10" i="22"/>
  <c r="AG11" i="22"/>
  <c r="AG12" i="22"/>
  <c r="AG13" i="22"/>
  <c r="AG5" i="22"/>
  <c r="AD26" i="22"/>
  <c r="AE19" i="22"/>
  <c r="AD19" i="22"/>
  <c r="AC50" i="22"/>
  <c r="AD20" i="22"/>
  <c r="AD27" i="22"/>
  <c r="M14" i="14"/>
  <c r="N14" i="14"/>
  <c r="P14" i="14"/>
  <c r="M19" i="14"/>
  <c r="N19" i="14"/>
  <c r="P19" i="14"/>
  <c r="M26" i="14"/>
  <c r="N26" i="14"/>
  <c r="P26" i="14"/>
  <c r="M41" i="14"/>
  <c r="N41" i="14"/>
  <c r="P41" i="14"/>
  <c r="A10" i="7"/>
  <c r="P20" i="14"/>
  <c r="P27" i="14"/>
  <c r="N20" i="14"/>
  <c r="N27" i="14"/>
  <c r="M20" i="14"/>
  <c r="M27" i="14"/>
  <c r="L51" i="14"/>
  <c r="K51" i="14"/>
  <c r="J51" i="14"/>
  <c r="R51" i="34"/>
  <c r="K51" i="34"/>
  <c r="I51" i="34"/>
  <c r="H51" i="34"/>
  <c r="D51" i="34"/>
  <c r="D51" i="13"/>
  <c r="E51" i="13"/>
  <c r="F51" i="13"/>
  <c r="G51" i="13"/>
  <c r="H51" i="13"/>
  <c r="I51" i="13"/>
  <c r="D51" i="12"/>
  <c r="E51" i="12"/>
  <c r="F51" i="12"/>
  <c r="G51" i="12"/>
  <c r="H51" i="12"/>
  <c r="I51" i="12"/>
  <c r="J51" i="12"/>
  <c r="K51" i="12"/>
  <c r="D50" i="11"/>
  <c r="E50" i="11"/>
  <c r="F50" i="11"/>
  <c r="G50" i="11"/>
  <c r="H50" i="11"/>
  <c r="I50" i="11"/>
  <c r="J50" i="11"/>
  <c r="K50" i="11"/>
  <c r="AF51" i="22"/>
  <c r="AE51" i="22"/>
  <c r="R51" i="22"/>
  <c r="S51" i="22"/>
  <c r="X51" i="22"/>
  <c r="Q51" i="22"/>
  <c r="F51" i="22"/>
  <c r="G51" i="22"/>
  <c r="I51" i="22"/>
  <c r="C51" i="22"/>
  <c r="H50" i="20"/>
  <c r="C50" i="50"/>
  <c r="H51" i="20"/>
  <c r="C51" i="50"/>
  <c r="H52" i="20"/>
  <c r="C52" i="50"/>
  <c r="E30" i="9"/>
  <c r="E139" i="9"/>
  <c r="L30" i="16"/>
  <c r="L32" i="16"/>
  <c r="L141" i="16"/>
  <c r="J30" i="9"/>
  <c r="J139" i="9"/>
  <c r="X14" i="22"/>
  <c r="W19" i="22"/>
  <c r="X19" i="22"/>
  <c r="Y19" i="22"/>
  <c r="X26" i="22"/>
  <c r="X41" i="22"/>
  <c r="U19" i="22"/>
  <c r="F41" i="22"/>
  <c r="F26" i="22"/>
  <c r="F19" i="22"/>
  <c r="F14" i="22"/>
  <c r="E14" i="22"/>
  <c r="AA30" i="22"/>
  <c r="L30" i="11"/>
  <c r="D30" i="9"/>
  <c r="D139" i="9"/>
  <c r="L5" i="11"/>
  <c r="F30" i="9"/>
  <c r="F139" i="9"/>
  <c r="G30" i="9"/>
  <c r="G139" i="9"/>
  <c r="S5" i="34"/>
  <c r="Q5" i="14"/>
  <c r="G32" i="14"/>
  <c r="G30" i="14"/>
  <c r="G29" i="14"/>
  <c r="G25" i="14"/>
  <c r="G24" i="14"/>
  <c r="G23" i="14"/>
  <c r="G22" i="14"/>
  <c r="G16" i="14"/>
  <c r="G18" i="14"/>
  <c r="G17" i="14"/>
  <c r="G6" i="14"/>
  <c r="G7" i="14"/>
  <c r="G8" i="14"/>
  <c r="G9" i="14"/>
  <c r="G10" i="14"/>
  <c r="G11" i="14"/>
  <c r="G12" i="14"/>
  <c r="G13" i="14"/>
  <c r="G5" i="14"/>
  <c r="F41" i="14"/>
  <c r="A9" i="7"/>
  <c r="E41" i="14"/>
  <c r="F26" i="14"/>
  <c r="E26" i="14"/>
  <c r="F19" i="14"/>
  <c r="E19" i="14"/>
  <c r="F14" i="14"/>
  <c r="E14" i="14"/>
  <c r="K19" i="34"/>
  <c r="J5" i="13"/>
  <c r="X47" i="22"/>
  <c r="X156" i="22"/>
  <c r="X46" i="22"/>
  <c r="X155" i="22"/>
  <c r="F47" i="22"/>
  <c r="F156" i="22"/>
  <c r="E46" i="22"/>
  <c r="E155" i="22"/>
  <c r="F46" i="22"/>
  <c r="X48" i="22"/>
  <c r="X157" i="22"/>
  <c r="F48" i="22"/>
  <c r="F157" i="22"/>
  <c r="I30" i="9"/>
  <c r="L139" i="16"/>
  <c r="R135" i="34"/>
  <c r="R136" i="34"/>
  <c r="Y51" i="22"/>
  <c r="U51" i="22"/>
  <c r="E51" i="22"/>
  <c r="W51" i="22"/>
  <c r="F20" i="22"/>
  <c r="F50" i="22"/>
  <c r="R5" i="14"/>
  <c r="H5" i="9"/>
  <c r="K20" i="34"/>
  <c r="Y20" i="22"/>
  <c r="Y27" i="22"/>
  <c r="X20" i="22"/>
  <c r="X27" i="22"/>
  <c r="U20" i="22"/>
  <c r="U27" i="22"/>
  <c r="W20" i="22"/>
  <c r="W50" i="22"/>
  <c r="G41" i="14"/>
  <c r="G26" i="14"/>
  <c r="G14" i="14"/>
  <c r="G19" i="14"/>
  <c r="E20" i="14"/>
  <c r="F20" i="14"/>
  <c r="F155" i="22"/>
  <c r="H114" i="9"/>
  <c r="K50" i="34"/>
  <c r="R150" i="34"/>
  <c r="F27" i="22"/>
  <c r="U50" i="22"/>
  <c r="X50" i="22"/>
  <c r="Y50" i="22"/>
  <c r="K27" i="34"/>
  <c r="W27" i="22"/>
  <c r="G20" i="14"/>
  <c r="G27" i="14"/>
  <c r="F27" i="14"/>
  <c r="E27" i="14"/>
  <c r="Q41" i="22"/>
  <c r="Q19" i="22"/>
  <c r="Q14" i="22"/>
  <c r="H29" i="20"/>
  <c r="H30" i="20"/>
  <c r="H31" i="20"/>
  <c r="H11" i="20"/>
  <c r="H4" i="20"/>
  <c r="Q46" i="22"/>
  <c r="Q48" i="22"/>
  <c r="Q157" i="22"/>
  <c r="C29" i="50"/>
  <c r="C4" i="50"/>
  <c r="C11" i="50"/>
  <c r="C31" i="50"/>
  <c r="C30" i="50"/>
  <c r="Q20" i="22"/>
  <c r="H43" i="20"/>
  <c r="H37" i="20"/>
  <c r="H41" i="20"/>
  <c r="H40" i="20"/>
  <c r="H39" i="20"/>
  <c r="H38" i="20"/>
  <c r="H34" i="20"/>
  <c r="H33" i="20"/>
  <c r="F26" i="20"/>
  <c r="H26" i="20"/>
  <c r="F21" i="20"/>
  <c r="H21" i="20"/>
  <c r="Q155" i="22"/>
  <c r="Q27" i="22"/>
  <c r="Q50" i="22"/>
  <c r="C33" i="50"/>
  <c r="C38" i="50"/>
  <c r="C40" i="50"/>
  <c r="C37" i="50"/>
  <c r="C26" i="50"/>
  <c r="C34" i="50"/>
  <c r="C39" i="50"/>
  <c r="C41" i="50"/>
  <c r="C43" i="50"/>
  <c r="C21" i="50"/>
  <c r="AJ30" i="22"/>
  <c r="Q30" i="14"/>
  <c r="R30" i="14"/>
  <c r="H30" i="9"/>
  <c r="H139" i="9"/>
  <c r="Q32" i="14"/>
  <c r="R32" i="14"/>
  <c r="H32" i="9"/>
  <c r="H141" i="9"/>
  <c r="Q29" i="14"/>
  <c r="R29" i="14"/>
  <c r="H29" i="9"/>
  <c r="H138" i="9"/>
  <c r="Q23" i="14"/>
  <c r="R23" i="14"/>
  <c r="H23" i="9"/>
  <c r="Q24" i="14"/>
  <c r="R24" i="14"/>
  <c r="H24" i="9"/>
  <c r="H133" i="9"/>
  <c r="Q25" i="14"/>
  <c r="R25" i="14"/>
  <c r="H25" i="9"/>
  <c r="H134" i="9"/>
  <c r="Q22" i="14"/>
  <c r="R22" i="14"/>
  <c r="H22" i="9"/>
  <c r="H131" i="9"/>
  <c r="Q17" i="14"/>
  <c r="R17" i="14"/>
  <c r="H17" i="9"/>
  <c r="H126" i="9"/>
  <c r="Q18" i="14"/>
  <c r="R18" i="14"/>
  <c r="H18" i="9"/>
  <c r="H127" i="9"/>
  <c r="Q16" i="14"/>
  <c r="R16" i="14"/>
  <c r="H16" i="9"/>
  <c r="Q6" i="14"/>
  <c r="R6" i="14"/>
  <c r="H6" i="9"/>
  <c r="Q7" i="14"/>
  <c r="R7" i="14"/>
  <c r="H7" i="9"/>
  <c r="H116" i="9"/>
  <c r="Q8" i="14"/>
  <c r="R8" i="14"/>
  <c r="H8" i="9"/>
  <c r="H117" i="9"/>
  <c r="Q9" i="14"/>
  <c r="R9" i="14"/>
  <c r="H9" i="9"/>
  <c r="H118" i="9"/>
  <c r="Q10" i="14"/>
  <c r="R10" i="14"/>
  <c r="H10" i="9"/>
  <c r="H119" i="9"/>
  <c r="Q11" i="14"/>
  <c r="R11" i="14"/>
  <c r="H11" i="9"/>
  <c r="H120" i="9"/>
  <c r="Q12" i="14"/>
  <c r="R12" i="14"/>
  <c r="H12" i="9"/>
  <c r="H121" i="9"/>
  <c r="Q13" i="14"/>
  <c r="R13" i="14"/>
  <c r="H13" i="9"/>
  <c r="H122" i="9"/>
  <c r="H45" i="20"/>
  <c r="H48" i="20"/>
  <c r="H28" i="20"/>
  <c r="H32" i="20"/>
  <c r="H6" i="20"/>
  <c r="H9" i="20"/>
  <c r="H10" i="20"/>
  <c r="H15" i="20"/>
  <c r="H18" i="20"/>
  <c r="H19" i="20"/>
  <c r="F45" i="20"/>
  <c r="F48" i="20"/>
  <c r="H49" i="20"/>
  <c r="F5" i="20"/>
  <c r="H5" i="20"/>
  <c r="F6" i="20"/>
  <c r="F7" i="20"/>
  <c r="H7" i="20"/>
  <c r="F8" i="20"/>
  <c r="H8" i="20"/>
  <c r="F10" i="20"/>
  <c r="F12" i="20"/>
  <c r="H12" i="20"/>
  <c r="F13" i="20"/>
  <c r="H13" i="20"/>
  <c r="F14" i="20"/>
  <c r="H14" i="20"/>
  <c r="F15" i="20"/>
  <c r="F16" i="20"/>
  <c r="H16" i="20"/>
  <c r="F17" i="20"/>
  <c r="H17" i="20"/>
  <c r="H150" i="9"/>
  <c r="H26" i="9"/>
  <c r="H132" i="9"/>
  <c r="H135" i="9"/>
  <c r="H19" i="9"/>
  <c r="H125" i="9"/>
  <c r="H128" i="9"/>
  <c r="H115" i="9"/>
  <c r="H123" i="9"/>
  <c r="H14" i="9"/>
  <c r="I33" i="29"/>
  <c r="C30" i="9"/>
  <c r="C14" i="50"/>
  <c r="C5" i="50"/>
  <c r="C19" i="50"/>
  <c r="C15" i="50"/>
  <c r="C10" i="50"/>
  <c r="C6" i="50"/>
  <c r="C49" i="50"/>
  <c r="C18" i="50"/>
  <c r="C9" i="50"/>
  <c r="C48" i="50"/>
  <c r="C17" i="50"/>
  <c r="C13" i="50"/>
  <c r="C8" i="50"/>
  <c r="C32" i="50"/>
  <c r="C45" i="50"/>
  <c r="C16" i="50"/>
  <c r="C12" i="50"/>
  <c r="C7" i="50"/>
  <c r="C28" i="50"/>
  <c r="R14" i="14"/>
  <c r="H44" i="20"/>
  <c r="H42" i="20"/>
  <c r="H27" i="20"/>
  <c r="H129" i="9"/>
  <c r="H136" i="9"/>
  <c r="H20" i="9"/>
  <c r="H27" i="9"/>
  <c r="K30" i="9"/>
  <c r="C139" i="9"/>
  <c r="C42" i="50"/>
  <c r="C27" i="50"/>
  <c r="C44" i="50"/>
  <c r="Q41" i="14"/>
  <c r="Q26" i="14"/>
  <c r="R26" i="14"/>
  <c r="Q19" i="14"/>
  <c r="R19" i="14"/>
  <c r="R20" i="14"/>
  <c r="Q14" i="14"/>
  <c r="R27" i="14"/>
  <c r="Q20" i="14"/>
  <c r="Q27" i="14"/>
  <c r="AA23" i="22"/>
  <c r="AA24" i="22"/>
  <c r="AA25" i="22"/>
  <c r="AA17" i="22"/>
  <c r="AA18" i="22"/>
  <c r="AA16" i="22"/>
  <c r="AA29" i="22"/>
  <c r="AA22" i="22"/>
  <c r="AA6" i="22"/>
  <c r="AA7" i="22"/>
  <c r="AA8" i="22"/>
  <c r="AA9" i="22"/>
  <c r="AA10" i="22"/>
  <c r="AA11" i="22"/>
  <c r="AA12" i="22"/>
  <c r="AA5" i="22"/>
  <c r="Z19" i="22"/>
  <c r="I19" i="22"/>
  <c r="H19" i="22"/>
  <c r="G19" i="22"/>
  <c r="D50" i="9"/>
  <c r="AJ22" i="22"/>
  <c r="AJ25" i="22"/>
  <c r="Z51" i="22"/>
  <c r="H51" i="22"/>
  <c r="AJ11" i="22"/>
  <c r="AJ16" i="22"/>
  <c r="AJ12" i="22"/>
  <c r="AJ8" i="22"/>
  <c r="AJ17" i="22"/>
  <c r="AJ7" i="22"/>
  <c r="AJ10" i="22"/>
  <c r="AJ24" i="22"/>
  <c r="AJ6" i="22"/>
  <c r="AJ5" i="22"/>
  <c r="AJ13" i="22"/>
  <c r="AJ9" i="22"/>
  <c r="AJ18" i="22"/>
  <c r="AJ23" i="22"/>
  <c r="AJ29" i="22"/>
  <c r="AD41" i="22"/>
  <c r="AA14" i="22"/>
  <c r="Z20" i="22"/>
  <c r="Z50" i="22"/>
  <c r="I20" i="22"/>
  <c r="I50" i="22"/>
  <c r="H20" i="22"/>
  <c r="H50" i="22"/>
  <c r="G20" i="22"/>
  <c r="G50" i="22"/>
  <c r="AF19" i="22"/>
  <c r="AH41" i="22"/>
  <c r="AH26" i="22"/>
  <c r="AH19" i="22"/>
  <c r="AH14" i="22"/>
  <c r="AH101" i="22"/>
  <c r="AH47" i="22"/>
  <c r="AH100" i="22"/>
  <c r="AH46" i="22"/>
  <c r="AA45" i="22"/>
  <c r="AH48" i="22"/>
  <c r="AH102" i="22"/>
  <c r="AD45" i="22"/>
  <c r="AH156" i="22"/>
  <c r="AH157" i="22"/>
  <c r="D51" i="9"/>
  <c r="D49" i="9"/>
  <c r="AH155" i="22"/>
  <c r="C29" i="9"/>
  <c r="C138" i="9"/>
  <c r="AD154" i="22"/>
  <c r="AA154" i="22"/>
  <c r="P154" i="22"/>
  <c r="AJ41" i="22"/>
  <c r="AG26" i="22"/>
  <c r="AG19" i="22"/>
  <c r="AG14" i="22"/>
  <c r="AE20" i="22"/>
  <c r="AG41" i="22"/>
  <c r="AJ14" i="22"/>
  <c r="Z27" i="22"/>
  <c r="I27" i="22"/>
  <c r="H27" i="22"/>
  <c r="G27" i="22"/>
  <c r="AF20" i="22"/>
  <c r="AF50" i="22"/>
  <c r="AH20" i="22"/>
  <c r="I27" i="29"/>
  <c r="AE27" i="22"/>
  <c r="AE50" i="22"/>
  <c r="AG20" i="22"/>
  <c r="AG27" i="22"/>
  <c r="AF27" i="22"/>
  <c r="AH27" i="22"/>
  <c r="C41" i="17"/>
  <c r="C26" i="17"/>
  <c r="C19" i="17"/>
  <c r="C20" i="17"/>
  <c r="C27" i="17"/>
  <c r="C19" i="14"/>
  <c r="C19" i="13"/>
  <c r="J25" i="13"/>
  <c r="J24" i="13"/>
  <c r="J23" i="13"/>
  <c r="J22" i="13"/>
  <c r="J18" i="13"/>
  <c r="J17" i="13"/>
  <c r="J16" i="13"/>
  <c r="J6" i="13"/>
  <c r="J7" i="13"/>
  <c r="J8" i="13"/>
  <c r="J9" i="13"/>
  <c r="J10" i="13"/>
  <c r="J11" i="13"/>
  <c r="J12" i="13"/>
  <c r="J13" i="13"/>
  <c r="C108" i="12"/>
  <c r="C26" i="12"/>
  <c r="C19" i="12"/>
  <c r="C14" i="12"/>
  <c r="C14" i="11"/>
  <c r="K19" i="11"/>
  <c r="C26" i="11"/>
  <c r="C19" i="11"/>
  <c r="E41" i="22"/>
  <c r="C48" i="12"/>
  <c r="C157" i="12"/>
  <c r="C47" i="12"/>
  <c r="C156" i="12"/>
  <c r="C46" i="12"/>
  <c r="C155" i="12"/>
  <c r="E48" i="22"/>
  <c r="E157" i="22"/>
  <c r="C46" i="11"/>
  <c r="C156" i="11"/>
  <c r="C46" i="13"/>
  <c r="C155" i="13"/>
  <c r="C51" i="13"/>
  <c r="I30" i="29"/>
  <c r="C45" i="11"/>
  <c r="C155" i="11"/>
  <c r="C50" i="11"/>
  <c r="C51" i="14"/>
  <c r="C20" i="11"/>
  <c r="C49" i="11"/>
  <c r="C51" i="12"/>
  <c r="C53" i="12"/>
  <c r="C20" i="12"/>
  <c r="C27" i="12"/>
  <c r="C20" i="14"/>
  <c r="C27" i="11"/>
  <c r="C50" i="12"/>
  <c r="T19" i="22"/>
  <c r="T51" i="22"/>
  <c r="AA19" i="22"/>
  <c r="AA26" i="22"/>
  <c r="AA41" i="22"/>
  <c r="T20" i="22"/>
  <c r="T50" i="22"/>
  <c r="C4" i="29"/>
  <c r="G19" i="11"/>
  <c r="H19" i="11"/>
  <c r="I19" i="11"/>
  <c r="J19" i="11"/>
  <c r="K20" i="11"/>
  <c r="K27" i="11"/>
  <c r="G20" i="11"/>
  <c r="G27" i="11"/>
  <c r="H20" i="11"/>
  <c r="A6" i="7"/>
  <c r="J20" i="11"/>
  <c r="I20" i="11"/>
  <c r="AA20" i="22"/>
  <c r="AA27" i="22"/>
  <c r="G49" i="11"/>
  <c r="K49" i="11"/>
  <c r="I27" i="11"/>
  <c r="I49" i="11"/>
  <c r="F49" i="11"/>
  <c r="H27" i="11"/>
  <c r="H49" i="11"/>
  <c r="J27" i="11"/>
  <c r="J49" i="11"/>
  <c r="T27" i="22"/>
  <c r="C150" i="16"/>
  <c r="F25" i="9"/>
  <c r="F134" i="9"/>
  <c r="F22" i="9"/>
  <c r="F131" i="9"/>
  <c r="F23" i="9"/>
  <c r="F132" i="9"/>
  <c r="F24" i="9"/>
  <c r="F133" i="9"/>
  <c r="F135" i="9"/>
  <c r="F26" i="9"/>
  <c r="AI41" i="22"/>
  <c r="AI26" i="22"/>
  <c r="AI19" i="22"/>
  <c r="AI14" i="22"/>
  <c r="R41" i="22"/>
  <c r="D41" i="22"/>
  <c r="R26" i="22"/>
  <c r="D26" i="22"/>
  <c r="E26" i="22"/>
  <c r="R19" i="22"/>
  <c r="S19" i="22"/>
  <c r="V19" i="22"/>
  <c r="C19" i="22"/>
  <c r="D19" i="22"/>
  <c r="E19" i="22"/>
  <c r="AB19" i="22"/>
  <c r="R14" i="22"/>
  <c r="D14" i="22"/>
  <c r="AI101" i="22"/>
  <c r="AI47" i="22"/>
  <c r="AI100" i="22"/>
  <c r="AI46" i="22"/>
  <c r="R47" i="22"/>
  <c r="R46" i="22"/>
  <c r="R155" i="22"/>
  <c r="D47" i="22"/>
  <c r="E47" i="22"/>
  <c r="E156" i="22"/>
  <c r="P14" i="22"/>
  <c r="D46" i="22"/>
  <c r="D48" i="22"/>
  <c r="D157" i="22"/>
  <c r="R48" i="22"/>
  <c r="R157" i="22"/>
  <c r="AI48" i="22"/>
  <c r="AI102" i="22"/>
  <c r="P41" i="22"/>
  <c r="P26" i="22"/>
  <c r="AJ26" i="22"/>
  <c r="P19" i="22"/>
  <c r="AJ19" i="22"/>
  <c r="AJ20" i="22"/>
  <c r="AI157" i="22"/>
  <c r="AI156" i="22"/>
  <c r="AI155" i="22"/>
  <c r="D51" i="22"/>
  <c r="V51" i="22"/>
  <c r="AB51" i="22"/>
  <c r="A5" i="7"/>
  <c r="AI20" i="22"/>
  <c r="V20" i="22"/>
  <c r="V50" i="22"/>
  <c r="D20" i="22"/>
  <c r="D50" i="22"/>
  <c r="R20" i="22"/>
  <c r="R50" i="22"/>
  <c r="C20" i="22"/>
  <c r="E20" i="22"/>
  <c r="E50" i="22"/>
  <c r="S20" i="22"/>
  <c r="S50" i="22"/>
  <c r="AB20" i="22"/>
  <c r="AB50" i="22"/>
  <c r="G48" i="29"/>
  <c r="A48" i="29"/>
  <c r="R156" i="22"/>
  <c r="D156" i="22"/>
  <c r="D155" i="22"/>
  <c r="C50" i="22"/>
  <c r="P20" i="22"/>
  <c r="AJ27" i="22"/>
  <c r="AB27" i="22"/>
  <c r="E27" i="22"/>
  <c r="D27" i="22"/>
  <c r="AI27" i="22"/>
  <c r="C27" i="22"/>
  <c r="V27" i="22"/>
  <c r="S27" i="22"/>
  <c r="R27" i="22"/>
  <c r="E19" i="13"/>
  <c r="F19" i="13"/>
  <c r="G19" i="13"/>
  <c r="H19" i="13"/>
  <c r="I19" i="13"/>
  <c r="F41" i="12"/>
  <c r="G41" i="12"/>
  <c r="F26" i="12"/>
  <c r="G26" i="12"/>
  <c r="F19" i="12"/>
  <c r="G19" i="12"/>
  <c r="H19" i="12"/>
  <c r="I19" i="12"/>
  <c r="J19" i="12"/>
  <c r="K19" i="12"/>
  <c r="D41" i="14"/>
  <c r="D26" i="14"/>
  <c r="D19" i="14"/>
  <c r="H19" i="14"/>
  <c r="I19" i="14"/>
  <c r="J19" i="14"/>
  <c r="K19" i="14"/>
  <c r="L19" i="14"/>
  <c r="D14" i="14"/>
  <c r="P27" i="22"/>
  <c r="H135" i="14"/>
  <c r="H159" i="14"/>
  <c r="I51" i="14"/>
  <c r="H51" i="14"/>
  <c r="A7" i="7"/>
  <c r="K20" i="14"/>
  <c r="L20" i="14"/>
  <c r="H20" i="14"/>
  <c r="H50" i="14"/>
  <c r="I20" i="12"/>
  <c r="G20" i="13"/>
  <c r="D20" i="14"/>
  <c r="D27" i="14"/>
  <c r="J20" i="14"/>
  <c r="K20" i="12"/>
  <c r="G20" i="12"/>
  <c r="I20" i="13"/>
  <c r="E20" i="13"/>
  <c r="H20" i="12"/>
  <c r="I20" i="14"/>
  <c r="J20" i="12"/>
  <c r="F20" i="12"/>
  <c r="H20" i="13"/>
  <c r="F20" i="13"/>
  <c r="A3" i="7"/>
  <c r="G24" i="29"/>
  <c r="E24" i="29"/>
  <c r="G7" i="29"/>
  <c r="E7" i="29"/>
  <c r="H27" i="14"/>
  <c r="H136" i="14"/>
  <c r="L27" i="14"/>
  <c r="L50" i="14"/>
  <c r="I27" i="14"/>
  <c r="I50" i="14"/>
  <c r="K27" i="14"/>
  <c r="K50" i="14"/>
  <c r="J27" i="14"/>
  <c r="J50" i="14"/>
  <c r="H27" i="13"/>
  <c r="H50" i="13"/>
  <c r="I27" i="13"/>
  <c r="I50" i="13"/>
  <c r="E27" i="13"/>
  <c r="E50" i="13"/>
  <c r="G27" i="13"/>
  <c r="G50" i="13"/>
  <c r="F27" i="13"/>
  <c r="F50" i="13"/>
  <c r="K27" i="12"/>
  <c r="K50" i="12"/>
  <c r="J27" i="12"/>
  <c r="J50" i="12"/>
  <c r="F27" i="12"/>
  <c r="F50" i="12"/>
  <c r="G27" i="12"/>
  <c r="G50" i="12"/>
  <c r="H27" i="12"/>
  <c r="H50" i="12"/>
  <c r="I27" i="12"/>
  <c r="I50" i="12"/>
  <c r="S43" i="34"/>
  <c r="K144" i="9"/>
  <c r="F32" i="9"/>
  <c r="F141" i="9"/>
  <c r="F17" i="9"/>
  <c r="F126" i="9"/>
  <c r="F8" i="9"/>
  <c r="F117" i="9"/>
  <c r="F7" i="9"/>
  <c r="F116" i="9"/>
  <c r="F5" i="9"/>
  <c r="F114" i="9"/>
  <c r="K150" i="16"/>
  <c r="J150" i="16"/>
  <c r="I150" i="16"/>
  <c r="H150" i="16"/>
  <c r="G150" i="16"/>
  <c r="F150" i="16"/>
  <c r="E150" i="16"/>
  <c r="D150" i="16"/>
  <c r="L29" i="16"/>
  <c r="I25" i="9"/>
  <c r="I24" i="9"/>
  <c r="I23" i="9"/>
  <c r="I22" i="9"/>
  <c r="I18" i="9"/>
  <c r="I17" i="9"/>
  <c r="I16" i="9"/>
  <c r="I13" i="9"/>
  <c r="I12" i="9"/>
  <c r="I11" i="9"/>
  <c r="I10" i="9"/>
  <c r="I9" i="9"/>
  <c r="I8" i="9"/>
  <c r="I7" i="9"/>
  <c r="I6" i="9"/>
  <c r="C32" i="9"/>
  <c r="C141" i="9"/>
  <c r="C23" i="9"/>
  <c r="C132" i="9"/>
  <c r="C22" i="9"/>
  <c r="C131" i="9"/>
  <c r="C16" i="9"/>
  <c r="C125" i="9"/>
  <c r="J32" i="9"/>
  <c r="J141" i="9"/>
  <c r="G32" i="9"/>
  <c r="S25" i="34"/>
  <c r="G25" i="9"/>
  <c r="G134" i="9"/>
  <c r="S24" i="34"/>
  <c r="G24" i="9"/>
  <c r="G133" i="9"/>
  <c r="S23" i="34"/>
  <c r="G23" i="9"/>
  <c r="S22" i="34"/>
  <c r="G22" i="9"/>
  <c r="G131" i="9"/>
  <c r="S18" i="34"/>
  <c r="G18" i="9"/>
  <c r="G127" i="9"/>
  <c r="S17" i="34"/>
  <c r="G17" i="9"/>
  <c r="G126" i="9"/>
  <c r="S16" i="34"/>
  <c r="G16" i="9"/>
  <c r="G125" i="9"/>
  <c r="S13" i="34"/>
  <c r="G13" i="9"/>
  <c r="G122" i="9"/>
  <c r="S12" i="34"/>
  <c r="G12" i="9"/>
  <c r="G121" i="9"/>
  <c r="S11" i="34"/>
  <c r="G11" i="9"/>
  <c r="G120" i="9"/>
  <c r="S10" i="34"/>
  <c r="G10" i="9"/>
  <c r="G119" i="9"/>
  <c r="S9" i="34"/>
  <c r="G9" i="9"/>
  <c r="G118" i="9"/>
  <c r="S8" i="34"/>
  <c r="G8" i="9"/>
  <c r="G117" i="9"/>
  <c r="S7" i="34"/>
  <c r="G7" i="9"/>
  <c r="G116" i="9"/>
  <c r="S6" i="34"/>
  <c r="G5" i="9"/>
  <c r="G114" i="9"/>
  <c r="L8" i="12"/>
  <c r="E8" i="9"/>
  <c r="E117" i="9"/>
  <c r="K8" i="17"/>
  <c r="J8" i="9"/>
  <c r="J117" i="9"/>
  <c r="K7" i="17"/>
  <c r="J7" i="9"/>
  <c r="J116" i="9"/>
  <c r="L6" i="12"/>
  <c r="E6" i="9"/>
  <c r="E115" i="9"/>
  <c r="K6" i="17"/>
  <c r="J6" i="9"/>
  <c r="J115" i="9"/>
  <c r="K5" i="17"/>
  <c r="C24" i="9"/>
  <c r="C133" i="9"/>
  <c r="C25" i="9"/>
  <c r="C134" i="9"/>
  <c r="C17" i="9"/>
  <c r="C126" i="9"/>
  <c r="C18" i="9"/>
  <c r="C127" i="9"/>
  <c r="L5" i="12"/>
  <c r="E5" i="9"/>
  <c r="E114" i="9"/>
  <c r="L6" i="11"/>
  <c r="D6" i="9"/>
  <c r="D115" i="9"/>
  <c r="L7" i="11"/>
  <c r="D7" i="9"/>
  <c r="D116" i="9"/>
  <c r="L8" i="11"/>
  <c r="D8" i="9"/>
  <c r="D117" i="9"/>
  <c r="L9" i="11"/>
  <c r="D9" i="9"/>
  <c r="D118" i="9"/>
  <c r="K9" i="17"/>
  <c r="J9" i="9"/>
  <c r="J118" i="9"/>
  <c r="L10" i="12"/>
  <c r="E10" i="9"/>
  <c r="E119" i="9"/>
  <c r="K10" i="17"/>
  <c r="J10" i="9"/>
  <c r="J119" i="9"/>
  <c r="L11" i="11"/>
  <c r="D11" i="9"/>
  <c r="D120" i="9"/>
  <c r="L11" i="12"/>
  <c r="E11" i="9"/>
  <c r="E120" i="9"/>
  <c r="K11" i="17"/>
  <c r="J11" i="9"/>
  <c r="J120" i="9"/>
  <c r="L13" i="11"/>
  <c r="D13" i="9"/>
  <c r="D122" i="9"/>
  <c r="L13" i="12"/>
  <c r="E13" i="9"/>
  <c r="E122" i="9"/>
  <c r="K13" i="17"/>
  <c r="J13" i="9"/>
  <c r="J122" i="9"/>
  <c r="L12" i="11"/>
  <c r="D12" i="9"/>
  <c r="L12" i="12"/>
  <c r="E12" i="9"/>
  <c r="E121" i="9"/>
  <c r="K12" i="17"/>
  <c r="J12" i="9"/>
  <c r="J121" i="9"/>
  <c r="L17" i="11"/>
  <c r="D17" i="9"/>
  <c r="D126" i="9"/>
  <c r="K17" i="17"/>
  <c r="J17" i="9"/>
  <c r="J126" i="9"/>
  <c r="L16" i="11"/>
  <c r="L16" i="12"/>
  <c r="K16" i="17"/>
  <c r="J16" i="9"/>
  <c r="J125" i="9"/>
  <c r="L18" i="12"/>
  <c r="E18" i="9"/>
  <c r="E127" i="9"/>
  <c r="K18" i="17"/>
  <c r="J18" i="9"/>
  <c r="J127" i="9"/>
  <c r="L23" i="11"/>
  <c r="D23" i="9"/>
  <c r="D132" i="9"/>
  <c r="L23" i="12"/>
  <c r="E23" i="9"/>
  <c r="E132" i="9"/>
  <c r="K23" i="17"/>
  <c r="J23" i="9"/>
  <c r="J132" i="9"/>
  <c r="L24" i="11"/>
  <c r="D24" i="9"/>
  <c r="D133" i="9"/>
  <c r="L24" i="12"/>
  <c r="E24" i="9"/>
  <c r="E133" i="9"/>
  <c r="K24" i="17"/>
  <c r="J24" i="9"/>
  <c r="J133" i="9"/>
  <c r="L25" i="11"/>
  <c r="D25" i="9"/>
  <c r="D134" i="9"/>
  <c r="L25" i="12"/>
  <c r="E25" i="9"/>
  <c r="E134" i="9"/>
  <c r="K25" i="17"/>
  <c r="J25" i="9"/>
  <c r="J134" i="9"/>
  <c r="L32" i="11"/>
  <c r="D32" i="9"/>
  <c r="D141" i="9"/>
  <c r="E32" i="9"/>
  <c r="E141" i="9"/>
  <c r="L29" i="11"/>
  <c r="R41" i="34"/>
  <c r="A8" i="7"/>
  <c r="C41" i="34"/>
  <c r="R26" i="34"/>
  <c r="C26" i="34"/>
  <c r="R14" i="34"/>
  <c r="R19" i="34"/>
  <c r="J19" i="34"/>
  <c r="I19" i="34"/>
  <c r="H19" i="34"/>
  <c r="G19" i="34"/>
  <c r="F19" i="34"/>
  <c r="E19" i="34"/>
  <c r="D14" i="34"/>
  <c r="D46" i="34"/>
  <c r="D155" i="34"/>
  <c r="D19" i="34"/>
  <c r="C14" i="34"/>
  <c r="C51" i="34"/>
  <c r="C19" i="34"/>
  <c r="L10" i="11"/>
  <c r="D10" i="9"/>
  <c r="D119" i="9"/>
  <c r="L18" i="11"/>
  <c r="D18" i="9"/>
  <c r="D127" i="9"/>
  <c r="L22" i="11"/>
  <c r="E19" i="11"/>
  <c r="D19" i="11"/>
  <c r="L7" i="12"/>
  <c r="E7" i="9"/>
  <c r="E116" i="9"/>
  <c r="L9" i="12"/>
  <c r="E9" i="9"/>
  <c r="E118" i="9"/>
  <c r="L17" i="12"/>
  <c r="E17" i="9"/>
  <c r="E126" i="9"/>
  <c r="L22" i="12"/>
  <c r="E19" i="12"/>
  <c r="E26" i="12"/>
  <c r="E41" i="12"/>
  <c r="D19" i="12"/>
  <c r="D26" i="12"/>
  <c r="D41" i="12"/>
  <c r="D19" i="13"/>
  <c r="F6" i="9"/>
  <c r="F115" i="9"/>
  <c r="F9" i="9"/>
  <c r="F118" i="9"/>
  <c r="F10" i="9"/>
  <c r="F119" i="9"/>
  <c r="F11" i="9"/>
  <c r="F120" i="9"/>
  <c r="F12" i="9"/>
  <c r="F121" i="9"/>
  <c r="F13" i="9"/>
  <c r="F122" i="9"/>
  <c r="F16" i="9"/>
  <c r="F125" i="9"/>
  <c r="F18" i="9"/>
  <c r="F127" i="9"/>
  <c r="K22" i="17"/>
  <c r="J22" i="9"/>
  <c r="J131" i="9"/>
  <c r="J14" i="17"/>
  <c r="J19" i="17"/>
  <c r="J26" i="17"/>
  <c r="J41" i="17"/>
  <c r="I14" i="17"/>
  <c r="I19" i="17"/>
  <c r="I26" i="17"/>
  <c r="I41" i="17"/>
  <c r="H14" i="17"/>
  <c r="H19" i="17"/>
  <c r="H26" i="17"/>
  <c r="H41" i="17"/>
  <c r="G14" i="17"/>
  <c r="G19" i="17"/>
  <c r="G26" i="17"/>
  <c r="G41" i="17"/>
  <c r="F14" i="17"/>
  <c r="F19" i="17"/>
  <c r="F26" i="17"/>
  <c r="F41" i="17"/>
  <c r="E14" i="17"/>
  <c r="E19" i="17"/>
  <c r="E26" i="17"/>
  <c r="E41" i="17"/>
  <c r="D14" i="17"/>
  <c r="D19" i="17"/>
  <c r="D26" i="17"/>
  <c r="D41" i="17"/>
  <c r="L149" i="16"/>
  <c r="I29" i="9"/>
  <c r="L138" i="16"/>
  <c r="J135" i="9"/>
  <c r="J128" i="9"/>
  <c r="E123" i="9"/>
  <c r="G132" i="9"/>
  <c r="G135" i="9"/>
  <c r="G141" i="9"/>
  <c r="K141" i="9"/>
  <c r="C46" i="34"/>
  <c r="C155" i="34"/>
  <c r="E135" i="34"/>
  <c r="E136" i="34"/>
  <c r="G135" i="34"/>
  <c r="G136" i="34"/>
  <c r="I135" i="34"/>
  <c r="I136" i="34"/>
  <c r="C47" i="34"/>
  <c r="C156" i="34"/>
  <c r="D135" i="34"/>
  <c r="D136" i="34"/>
  <c r="F135" i="34"/>
  <c r="F136" i="34"/>
  <c r="H135" i="34"/>
  <c r="H136" i="34"/>
  <c r="K135" i="34"/>
  <c r="K136" i="34"/>
  <c r="C48" i="34"/>
  <c r="C157" i="34"/>
  <c r="F128" i="9"/>
  <c r="F123" i="9"/>
  <c r="D121" i="9"/>
  <c r="K149" i="9"/>
  <c r="C150" i="9"/>
  <c r="C135" i="9"/>
  <c r="K134" i="9"/>
  <c r="C128" i="9"/>
  <c r="G128" i="9"/>
  <c r="I28" i="29"/>
  <c r="E51" i="34"/>
  <c r="F51" i="34"/>
  <c r="G29" i="9"/>
  <c r="G138" i="9"/>
  <c r="I31" i="29"/>
  <c r="J51" i="34"/>
  <c r="G51" i="34"/>
  <c r="I29" i="29"/>
  <c r="I32" i="29"/>
  <c r="C50" i="14"/>
  <c r="C20" i="34"/>
  <c r="C50" i="34"/>
  <c r="G6" i="9"/>
  <c r="G115" i="9"/>
  <c r="S14" i="34"/>
  <c r="E22" i="9"/>
  <c r="L26" i="12"/>
  <c r="E16" i="9"/>
  <c r="L19" i="12"/>
  <c r="D22" i="9"/>
  <c r="L26" i="11"/>
  <c r="D16" i="9"/>
  <c r="L19" i="11"/>
  <c r="L41" i="11"/>
  <c r="J19" i="9"/>
  <c r="J26" i="9"/>
  <c r="J5" i="9"/>
  <c r="K14" i="17"/>
  <c r="D5" i="9"/>
  <c r="D114" i="9"/>
  <c r="L14" i="11"/>
  <c r="G19" i="9"/>
  <c r="G26" i="9"/>
  <c r="E14" i="9"/>
  <c r="I19" i="9"/>
  <c r="I26" i="9"/>
  <c r="K25" i="9"/>
  <c r="K24" i="9"/>
  <c r="K23" i="9"/>
  <c r="C19" i="9"/>
  <c r="C41" i="9"/>
  <c r="K17" i="9"/>
  <c r="C26" i="9"/>
  <c r="K18" i="9"/>
  <c r="R41" i="14"/>
  <c r="F19" i="9"/>
  <c r="F14" i="9"/>
  <c r="L150" i="16"/>
  <c r="R20" i="34"/>
  <c r="D20" i="12"/>
  <c r="E20" i="12"/>
  <c r="C20" i="13"/>
  <c r="J19" i="13"/>
  <c r="C27" i="14"/>
  <c r="I32" i="9"/>
  <c r="K32" i="9"/>
  <c r="E29" i="9"/>
  <c r="E138" i="9"/>
  <c r="D29" i="9"/>
  <c r="F29" i="9"/>
  <c r="J29" i="9"/>
  <c r="L14" i="12"/>
  <c r="I5" i="9"/>
  <c r="I14" i="9"/>
  <c r="J14" i="13"/>
  <c r="S19" i="34"/>
  <c r="G20" i="34"/>
  <c r="G150" i="34"/>
  <c r="I20" i="34"/>
  <c r="I150" i="34"/>
  <c r="J20" i="34"/>
  <c r="K150" i="34"/>
  <c r="S26" i="34"/>
  <c r="K26" i="17"/>
  <c r="D20" i="13"/>
  <c r="D50" i="13"/>
  <c r="D20" i="11"/>
  <c r="E20" i="11"/>
  <c r="K19" i="17"/>
  <c r="E20" i="34"/>
  <c r="E150" i="34"/>
  <c r="F20" i="34"/>
  <c r="F150" i="34"/>
  <c r="D20" i="17"/>
  <c r="E20" i="17"/>
  <c r="F20" i="17"/>
  <c r="G20" i="17"/>
  <c r="H20" i="17"/>
  <c r="I20" i="17"/>
  <c r="J20" i="17"/>
  <c r="D20" i="34"/>
  <c r="D150" i="34"/>
  <c r="H20" i="34"/>
  <c r="H150" i="34"/>
  <c r="J26" i="13"/>
  <c r="L20" i="12"/>
  <c r="L27" i="12"/>
  <c r="D41" i="9"/>
  <c r="D138" i="9"/>
  <c r="D150" i="9"/>
  <c r="K132" i="9"/>
  <c r="E26" i="9"/>
  <c r="E131" i="9"/>
  <c r="E135" i="9"/>
  <c r="E19" i="9"/>
  <c r="E20" i="9"/>
  <c r="E125" i="9"/>
  <c r="E128" i="9"/>
  <c r="E129" i="9"/>
  <c r="J41" i="9"/>
  <c r="J138" i="9"/>
  <c r="J150" i="9"/>
  <c r="J14" i="9"/>
  <c r="J20" i="9"/>
  <c r="J114" i="9"/>
  <c r="J123" i="9"/>
  <c r="J129" i="9"/>
  <c r="J136" i="9"/>
  <c r="F41" i="9"/>
  <c r="F138" i="9"/>
  <c r="F150" i="9"/>
  <c r="F129" i="9"/>
  <c r="F136" i="9"/>
  <c r="D123" i="9"/>
  <c r="D26" i="9"/>
  <c r="D131" i="9"/>
  <c r="K16" i="9"/>
  <c r="K19" i="9"/>
  <c r="I37" i="29"/>
  <c r="D125" i="9"/>
  <c r="G14" i="9"/>
  <c r="G20" i="9"/>
  <c r="G41" i="9"/>
  <c r="D19" i="9"/>
  <c r="I34" i="29"/>
  <c r="L20" i="11"/>
  <c r="L27" i="11"/>
  <c r="C27" i="34"/>
  <c r="G27" i="34"/>
  <c r="G50" i="34"/>
  <c r="H27" i="34"/>
  <c r="H50" i="34"/>
  <c r="J27" i="34"/>
  <c r="J50" i="34"/>
  <c r="D27" i="34"/>
  <c r="D50" i="34"/>
  <c r="F27" i="34"/>
  <c r="F50" i="34"/>
  <c r="R27" i="34"/>
  <c r="R50" i="34"/>
  <c r="E27" i="34"/>
  <c r="E50" i="34"/>
  <c r="I27" i="34"/>
  <c r="I50" i="34"/>
  <c r="C27" i="13"/>
  <c r="C50" i="13"/>
  <c r="J20" i="13"/>
  <c r="J27" i="13"/>
  <c r="D27" i="12"/>
  <c r="D50" i="12"/>
  <c r="E27" i="12"/>
  <c r="E50" i="12"/>
  <c r="D27" i="11"/>
  <c r="D49" i="11"/>
  <c r="K22" i="9"/>
  <c r="K26" i="9"/>
  <c r="E27" i="11"/>
  <c r="E49" i="11"/>
  <c r="D14" i="9"/>
  <c r="I20" i="9"/>
  <c r="F20" i="9"/>
  <c r="I41" i="9"/>
  <c r="H41" i="9"/>
  <c r="K40" i="9"/>
  <c r="K29" i="9"/>
  <c r="E41" i="9"/>
  <c r="F27" i="17"/>
  <c r="I27" i="17"/>
  <c r="E27" i="17"/>
  <c r="H27" i="17"/>
  <c r="D27" i="17"/>
  <c r="D27" i="13"/>
  <c r="J27" i="17"/>
  <c r="G27" i="17"/>
  <c r="K20" i="17"/>
  <c r="S20" i="34"/>
  <c r="S27" i="34"/>
  <c r="E150" i="9"/>
  <c r="E136" i="9"/>
  <c r="K131" i="9"/>
  <c r="D135" i="9"/>
  <c r="D20" i="9"/>
  <c r="D46" i="9"/>
  <c r="D128" i="9"/>
  <c r="D129" i="9"/>
  <c r="G123" i="9"/>
  <c r="G129" i="9"/>
  <c r="G136" i="9"/>
  <c r="G150" i="9"/>
  <c r="K138" i="9"/>
  <c r="J46" i="9"/>
  <c r="K27" i="17"/>
  <c r="K41" i="9"/>
  <c r="E46" i="9"/>
  <c r="G46" i="9"/>
  <c r="G27" i="9"/>
  <c r="J27" i="9"/>
  <c r="I36" i="29"/>
  <c r="I46" i="9"/>
  <c r="H46" i="9"/>
  <c r="D136" i="9"/>
  <c r="D27" i="9"/>
  <c r="E27" i="9"/>
  <c r="F27" i="9"/>
  <c r="F46" i="9"/>
  <c r="I27" i="9"/>
  <c r="C10" i="9"/>
  <c r="C8" i="9"/>
  <c r="C11" i="9"/>
  <c r="C13" i="9"/>
  <c r="C7" i="9"/>
  <c r="C9" i="9"/>
  <c r="C6" i="9"/>
  <c r="C12" i="9"/>
  <c r="K12" i="9"/>
  <c r="C121" i="9"/>
  <c r="K13" i="9"/>
  <c r="C122" i="9"/>
  <c r="K6" i="9"/>
  <c r="C115" i="9"/>
  <c r="K115" i="9"/>
  <c r="K11" i="9"/>
  <c r="C120" i="9"/>
  <c r="K120" i="9"/>
  <c r="K9" i="9"/>
  <c r="C118" i="9"/>
  <c r="K118" i="9"/>
  <c r="K8" i="9"/>
  <c r="C117" i="9"/>
  <c r="K117" i="9"/>
  <c r="K7" i="9"/>
  <c r="C116" i="9"/>
  <c r="K116" i="9"/>
  <c r="K10" i="9"/>
  <c r="C119" i="9"/>
  <c r="K119" i="9"/>
  <c r="C5" i="9"/>
  <c r="C114" i="9"/>
  <c r="K121" i="9"/>
  <c r="K125" i="9"/>
  <c r="K122" i="9"/>
  <c r="K126" i="9"/>
  <c r="C123" i="9"/>
  <c r="K114" i="9"/>
  <c r="K5" i="9"/>
  <c r="K14" i="9"/>
  <c r="K20" i="9"/>
  <c r="K27" i="9"/>
  <c r="C14" i="9"/>
  <c r="C20" i="9"/>
  <c r="C27" i="9"/>
  <c r="K123" i="9"/>
  <c r="C129" i="9"/>
  <c r="K127" i="9"/>
  <c r="K128" i="9"/>
  <c r="C46" i="9"/>
  <c r="I38" i="29"/>
  <c r="C136" i="9"/>
  <c r="K139" i="9"/>
  <c r="K150" i="9"/>
  <c r="K133" i="9"/>
  <c r="K135" i="9"/>
  <c r="K129" i="9"/>
  <c r="K46" i="9"/>
  <c r="K136" i="9"/>
</calcChain>
</file>

<file path=xl/sharedStrings.xml><?xml version="1.0" encoding="utf-8"?>
<sst xmlns="http://schemas.openxmlformats.org/spreadsheetml/2006/main" count="2501" uniqueCount="584">
  <si>
    <t>AND</t>
  </si>
  <si>
    <t>Units of Service</t>
  </si>
  <si>
    <t>FUND TRANSFER</t>
  </si>
  <si>
    <t xml:space="preserve">  -  Title III-B to Title III-C(1)</t>
  </si>
  <si>
    <t>..</t>
  </si>
  <si>
    <t xml:space="preserve">  -  Title III-B to Title III-C(2)</t>
  </si>
  <si>
    <t xml:space="preserve">  -  Title III-C(1) to Title III-B</t>
  </si>
  <si>
    <t xml:space="preserve">  -  Title III-C(1) to Title III-C(2)</t>
  </si>
  <si>
    <t>COMMENTS:</t>
  </si>
  <si>
    <t>NOTE:  ONLY THE ABOVE MENTIONED FUNDS CAN BE TRANSFERRED.</t>
  </si>
  <si>
    <t>INCLUDES APPROVAL OF THIS REQUEST.</t>
  </si>
  <si>
    <t>III-B Budgeted Amount</t>
  </si>
  <si>
    <t>III-C(1) Budgeted Amount</t>
  </si>
  <si>
    <t>III-C(2) Budgeted Amount</t>
  </si>
  <si>
    <t>Description of area plan administration:</t>
  </si>
  <si>
    <t>TITLE III-B &amp; CASA</t>
  </si>
  <si>
    <t>TITLE III-C(1) &amp; CASA</t>
  </si>
  <si>
    <t>TITLE III-C(2) &amp; CASA</t>
  </si>
  <si>
    <t>TOTAL</t>
  </si>
  <si>
    <t>COST CATEGORIES</t>
  </si>
  <si>
    <t xml:space="preserve">  1.  Personnel</t>
  </si>
  <si>
    <t xml:space="preserve">  2.  Travel</t>
  </si>
  <si>
    <t xml:space="preserve">  3.  Print &amp; Supp.</t>
  </si>
  <si>
    <t xml:space="preserve">  4.  Equipment</t>
  </si>
  <si>
    <t xml:space="preserve">  5.  Build Space</t>
  </si>
  <si>
    <t xml:space="preserve">  6.  Comm. &amp; Utilit.</t>
  </si>
  <si>
    <t xml:space="preserve">  7.  Other</t>
  </si>
  <si>
    <t xml:space="preserve">  8a. Raw Food</t>
  </si>
  <si>
    <t xml:space="preserve">  8b. Contractual</t>
  </si>
  <si>
    <t xml:space="preserve"> 9.  GROSS COST</t>
  </si>
  <si>
    <t>NON-MATCHING</t>
  </si>
  <si>
    <t>12b.  TOTAL NON-MATCH</t>
  </si>
  <si>
    <t>13.  ACTUAL COST</t>
  </si>
  <si>
    <t>MATCH</t>
  </si>
  <si>
    <t>FUNDING</t>
  </si>
  <si>
    <t xml:space="preserve"> </t>
  </si>
  <si>
    <t xml:space="preserve">  -  Title III-C(2) to Title III-C(1)</t>
  </si>
  <si>
    <t xml:space="preserve">   - Title III-C(2) to Title III-B</t>
  </si>
  <si>
    <t>…………………………..</t>
  </si>
  <si>
    <t>Reserved</t>
  </si>
  <si>
    <t>GRANTEE:</t>
  </si>
  <si>
    <t>AREA AGENCY ON AGING:</t>
  </si>
  <si>
    <t>Address:</t>
  </si>
  <si>
    <t>Name:</t>
  </si>
  <si>
    <t>Phone:</t>
  </si>
  <si>
    <t>City:</t>
  </si>
  <si>
    <t xml:space="preserve">  Name:</t>
  </si>
  <si>
    <t xml:space="preserve">  Address:</t>
  </si>
  <si>
    <t xml:space="preserve">  City:</t>
  </si>
  <si>
    <t xml:space="preserve">  Phone:</t>
  </si>
  <si>
    <t>Signed:</t>
  </si>
  <si>
    <t>SUBTOTAL</t>
  </si>
  <si>
    <t>Executive Officer:</t>
  </si>
  <si>
    <t>I hereby certify that I am authorized to submit this application and plan</t>
  </si>
  <si>
    <t>TITLE III-D &amp; CASA</t>
  </si>
  <si>
    <t>TITLE III E &amp; CASA</t>
  </si>
  <si>
    <t>III-E Budgeted Amount</t>
  </si>
  <si>
    <t>The applicant agrees to comply with all federal state and local rules, regulations and policies as outlined in the Older Americans Act, as amended; the Nebraska Community Aging Services Act, the Nebraska Care Management Act, the Local Long-Term Care Ombudsman Program; policies and/or regulations established by the HHS-State Unit of Aging and all other applicable rules, regulations, assurances and ordinances.  This includes assurances included in this document.</t>
  </si>
  <si>
    <t>Title VII</t>
  </si>
  <si>
    <t xml:space="preserve">and ending </t>
  </si>
  <si>
    <t>Application to operate a service project for older Nebraskans under the Older Americans Act, as reauthorized and amended for the period beginning</t>
  </si>
  <si>
    <t xml:space="preserve"> in planning and service area.</t>
  </si>
  <si>
    <t xml:space="preserve">Annual application for support for the period beginning </t>
  </si>
  <si>
    <t>Prior 6 months:</t>
  </si>
  <si>
    <t>State Fiscal Year</t>
  </si>
  <si>
    <t>Projected 6 months:</t>
  </si>
  <si>
    <t>Next Fiscal Year</t>
  </si>
  <si>
    <t>Remaining Fiscal Year</t>
  </si>
  <si>
    <t>APPLICATION FOR FUNDS</t>
  </si>
  <si>
    <t>through</t>
  </si>
  <si>
    <t>AREA PLAN ADMINISTRATION NARRATIVE</t>
  </si>
  <si>
    <t>17a.  CASA</t>
  </si>
  <si>
    <t>AAAs</t>
  </si>
  <si>
    <t>Northeast Nebraska Area Agency on Aging</t>
  </si>
  <si>
    <t>Eastern Nebraska Office on Aging</t>
  </si>
  <si>
    <t>Blue Rivers Area Agency on Aging</t>
  </si>
  <si>
    <t>Aging Office of Western Nebraska</t>
  </si>
  <si>
    <t>South Central Nebraska Area Agency on Aging</t>
  </si>
  <si>
    <t>Worksheets / tabs are linked below:</t>
  </si>
  <si>
    <t>15b.  Local Other-Cash</t>
  </si>
  <si>
    <t>Area Agency on Aging Composite Match (Lines 14a-15b)</t>
  </si>
  <si>
    <t>Director</t>
  </si>
  <si>
    <t>Cheryl Brunz</t>
  </si>
  <si>
    <t>Connie Cooper</t>
  </si>
  <si>
    <t>Rod Horsley</t>
  </si>
  <si>
    <t>Chairperson</t>
  </si>
  <si>
    <t>Address</t>
  </si>
  <si>
    <t>City</t>
  </si>
  <si>
    <t>Grant</t>
  </si>
  <si>
    <t>Home Delivered Meals</t>
  </si>
  <si>
    <t>Bilingual staff?</t>
  </si>
  <si>
    <t>Active Center?</t>
  </si>
  <si>
    <t>Yes</t>
  </si>
  <si>
    <t>No</t>
  </si>
  <si>
    <t>Closed</t>
  </si>
  <si>
    <t>Mary Ann Borgeson</t>
  </si>
  <si>
    <t>Dennis Kment</t>
  </si>
  <si>
    <t>2. Homemaker (1 hour)</t>
  </si>
  <si>
    <t>Projected Units</t>
  </si>
  <si>
    <t>16a. TOTAL LOCAL MATCH</t>
  </si>
  <si>
    <t>16b. Cost Less Match</t>
  </si>
  <si>
    <t>12a.    Income Cont./Fees</t>
  </si>
  <si>
    <t>CHECK (this should be -0-)</t>
  </si>
  <si>
    <t>[Taxonomy #, Service, Unit Measure]</t>
  </si>
  <si>
    <t>In-Home Services Sub Total</t>
  </si>
  <si>
    <t>Area Plan Admin</t>
  </si>
  <si>
    <t>, NE  Zip</t>
  </si>
  <si>
    <t>10.    Other Funding</t>
  </si>
  <si>
    <t>Applicant</t>
  </si>
  <si>
    <t>Contact Person</t>
  </si>
  <si>
    <t>Local Cash</t>
  </si>
  <si>
    <t>Local In-Kind</t>
  </si>
  <si>
    <t>Personnel</t>
  </si>
  <si>
    <t>Travel</t>
  </si>
  <si>
    <t>Meals</t>
  </si>
  <si>
    <t>Physical Exams</t>
  </si>
  <si>
    <t>Total Cost</t>
  </si>
  <si>
    <t>Please attach a Budget Justification describing the costs in each category.</t>
  </si>
  <si>
    <t>Service Area</t>
  </si>
  <si>
    <t>Special Emphasis</t>
  </si>
  <si>
    <t>(optional)</t>
  </si>
  <si>
    <t>Other (list &amp; breakout)</t>
  </si>
  <si>
    <t>Direct or Contract Center</t>
  </si>
  <si>
    <t>Direct</t>
  </si>
  <si>
    <t>Contract</t>
  </si>
  <si>
    <t>ACCESS SERVICES</t>
  </si>
  <si>
    <t>IN-HOME SERVICES</t>
  </si>
  <si>
    <t>Cost Less Match</t>
  </si>
  <si>
    <t>16b.</t>
  </si>
  <si>
    <t>COST ITEMIZATION</t>
  </si>
  <si>
    <t>Taxonomy #</t>
  </si>
  <si>
    <t>Service Name</t>
  </si>
  <si>
    <t>VII</t>
  </si>
  <si>
    <t>Cost Itemization</t>
  </si>
  <si>
    <t>Area Agency on Aging Composite Gross Cost (Line 9)</t>
  </si>
  <si>
    <t>Randall Jones</t>
  </si>
  <si>
    <t>LEGAL</t>
  </si>
  <si>
    <t>NUTRITION</t>
  </si>
  <si>
    <t>OMBUDSMAN</t>
  </si>
  <si>
    <t>ADMIN</t>
  </si>
  <si>
    <t>West Central Nebraska Area Agency on Aging</t>
  </si>
  <si>
    <t>Midland Area Agency on Aging</t>
  </si>
  <si>
    <t xml:space="preserve">APPROVAL OF THE AREA PLAN </t>
  </si>
  <si>
    <t>SENIOR VOLUNTEER PROGRAM</t>
  </si>
  <si>
    <t>Insurance</t>
  </si>
  <si>
    <t>Office Costs</t>
  </si>
  <si>
    <t>Other(list &amp; breakout)</t>
  </si>
  <si>
    <t>Legal Clinic</t>
  </si>
  <si>
    <t>17c.  CASA ADRC</t>
  </si>
  <si>
    <t>Adult Day Care/Health</t>
  </si>
  <si>
    <t>Service Unit</t>
  </si>
  <si>
    <t>Hour</t>
  </si>
  <si>
    <t>NSIP Eligible Home Delivered Meals</t>
  </si>
  <si>
    <t>NSIP Eligible Congregate Meals</t>
  </si>
  <si>
    <t>Telephoning &amp; Visiting</t>
  </si>
  <si>
    <t>Senior Center Hours</t>
  </si>
  <si>
    <t>Material Distribution</t>
  </si>
  <si>
    <t>Social Activties</t>
  </si>
  <si>
    <t>Counseling</t>
  </si>
  <si>
    <t>Respite</t>
  </si>
  <si>
    <t>Care Management</t>
  </si>
  <si>
    <t>Outreach</t>
  </si>
  <si>
    <t>Information Services</t>
  </si>
  <si>
    <t>Caregiver Counseling</t>
  </si>
  <si>
    <t>Caregiver Training</t>
  </si>
  <si>
    <t>Caregiver Respite</t>
  </si>
  <si>
    <t>Caregiver Supplemental Services</t>
  </si>
  <si>
    <t>Caregiver Assistance: Case Management</t>
  </si>
  <si>
    <t>Caregiver Support Groups</t>
  </si>
  <si>
    <t>Caregiver Assistance: Information &amp; Assistance</t>
  </si>
  <si>
    <t>Caregiver Outreach</t>
  </si>
  <si>
    <t>Caregiver Information Services</t>
  </si>
  <si>
    <t>Caregiver Services</t>
  </si>
  <si>
    <t>State Aging Services</t>
  </si>
  <si>
    <t>Federal Aging Services</t>
  </si>
  <si>
    <t>Information &amp; Referral</t>
  </si>
  <si>
    <t>ADRC Direct Services</t>
  </si>
  <si>
    <t>Options Counseling</t>
  </si>
  <si>
    <t>Transitional Options Counseling</t>
  </si>
  <si>
    <t>Benefits Assistance</t>
  </si>
  <si>
    <t>Mobility Training</t>
  </si>
  <si>
    <t>Meal</t>
  </si>
  <si>
    <t>Contact</t>
  </si>
  <si>
    <t>One-Way Trip</t>
  </si>
  <si>
    <t>Person Hour</t>
  </si>
  <si>
    <t>Activity</t>
  </si>
  <si>
    <t>Personal Care</t>
  </si>
  <si>
    <t>Homemaker</t>
  </si>
  <si>
    <t>Chore</t>
  </si>
  <si>
    <t>Case Management - IIIB</t>
  </si>
  <si>
    <t>Assisted Transportation</t>
  </si>
  <si>
    <t>Congregate Meals</t>
  </si>
  <si>
    <t>Nutrition Counseling</t>
  </si>
  <si>
    <t>Transportation</t>
  </si>
  <si>
    <t>Nutrition Education</t>
  </si>
  <si>
    <t>Information &amp; Assistance</t>
  </si>
  <si>
    <t>Legal Assistance</t>
  </si>
  <si>
    <t>5. Adult Day Care/Health (1 hour)</t>
  </si>
  <si>
    <t>6. Case Management (1 hour)</t>
  </si>
  <si>
    <t>21. Telephone &amp; Visiting (1 hour)</t>
  </si>
  <si>
    <t>26. Respite (1 hour)</t>
  </si>
  <si>
    <t>12. Info &amp; Assistance     (1 contact)</t>
  </si>
  <si>
    <t>25. Counseling (1 hour)</t>
  </si>
  <si>
    <t>16. Legal Assistance (1 hour)</t>
  </si>
  <si>
    <t>14. Health Pro/Disease Prevention (Non Evidence-Based)</t>
  </si>
  <si>
    <t>13. Health Promo/ Disease Prevention         (Evidence-Based)</t>
  </si>
  <si>
    <t>30. Caregiver Counseling (1 hour)</t>
  </si>
  <si>
    <t>31. Caregiver Training            (1 person hour)</t>
  </si>
  <si>
    <t>32. Caregiver Respite          (1 hour)</t>
  </si>
  <si>
    <t>34. Caregiver Asst: Case Management (1 hour)</t>
  </si>
  <si>
    <t>36. Caregiver Asst: Info &amp; Assistance (1 contact)</t>
  </si>
  <si>
    <t>37. Caregiver Outreach       (1 activity)</t>
  </si>
  <si>
    <t>38. Caregiver Information Services      (1 activity)</t>
  </si>
  <si>
    <t>20. Care Management      (1 hour)</t>
  </si>
  <si>
    <t>ADRC SERVICES</t>
  </si>
  <si>
    <t>OTHER SERVICES TOTAL</t>
  </si>
  <si>
    <t>ADRC TOTAL</t>
  </si>
  <si>
    <t>OTHER SERVICES</t>
  </si>
  <si>
    <t>Casey Muzic</t>
  </si>
  <si>
    <t>Charles Neumann</t>
  </si>
  <si>
    <t>Provider Name</t>
  </si>
  <si>
    <t>Type</t>
  </si>
  <si>
    <t>Total Provider Cost</t>
  </si>
  <si>
    <t>Receives OAA Funds</t>
  </si>
  <si>
    <t>Service Provided</t>
  </si>
  <si>
    <t>Subaward</t>
  </si>
  <si>
    <t>MOU</t>
  </si>
  <si>
    <t>OAA Funds</t>
  </si>
  <si>
    <t>Services</t>
  </si>
  <si>
    <t>1. Personal Care</t>
  </si>
  <si>
    <t>2. Homemaker</t>
  </si>
  <si>
    <t>3. Chore</t>
  </si>
  <si>
    <t>4. Home Delivered Meals</t>
  </si>
  <si>
    <t>5. Adult Day Care/Health</t>
  </si>
  <si>
    <t>7. Assisted Transportation</t>
  </si>
  <si>
    <t>8. Congregate Meals</t>
  </si>
  <si>
    <t>9. Nutrition Counseling</t>
  </si>
  <si>
    <t>10. Transportation</t>
  </si>
  <si>
    <t>11. Nutrition Education</t>
  </si>
  <si>
    <t>12. Information &amp; Assistance</t>
  </si>
  <si>
    <t>16. Legal Assistance</t>
  </si>
  <si>
    <t>20. Care Management</t>
  </si>
  <si>
    <t>21. Telephoning &amp; Visiting</t>
  </si>
  <si>
    <t>22. Senior Center Hours</t>
  </si>
  <si>
    <t>23. Material Distribution</t>
  </si>
  <si>
    <t>24. Social Activties</t>
  </si>
  <si>
    <t>25. Counseling</t>
  </si>
  <si>
    <t>26. Respite</t>
  </si>
  <si>
    <t>27. Outreach</t>
  </si>
  <si>
    <t>28. Information Services</t>
  </si>
  <si>
    <t>30. Caregiver Counseling</t>
  </si>
  <si>
    <t>31. Caregiver Training</t>
  </si>
  <si>
    <t>32. Caregiver Respite</t>
  </si>
  <si>
    <t>33. Caregiver Supplemental Services</t>
  </si>
  <si>
    <t>35. Caregiver Support Groups</t>
  </si>
  <si>
    <t>37. Caregiver Outreach</t>
  </si>
  <si>
    <t>38. Caregiver Information Services</t>
  </si>
  <si>
    <t>40. Information &amp; Referral</t>
  </si>
  <si>
    <t>41. Options Counseling</t>
  </si>
  <si>
    <t>42. Transitional Options Counseling</t>
  </si>
  <si>
    <t>43. Benefits Assistance</t>
  </si>
  <si>
    <t>44. Mobility Training</t>
  </si>
  <si>
    <t>45. Point of Entry</t>
  </si>
  <si>
    <t>46. Unmet Service Needs</t>
  </si>
  <si>
    <t>47. Home Care Provider Registry</t>
  </si>
  <si>
    <t>Health Promotion/Disease Prevention (Evidence-Based)</t>
  </si>
  <si>
    <t>Health Promotion/Disease Prevention (Non Evidence-Based)</t>
  </si>
  <si>
    <t>Change (%)</t>
  </si>
  <si>
    <r>
      <t>Change (%)</t>
    </r>
    <r>
      <rPr>
        <sz val="10"/>
        <rFont val="Arial"/>
        <family val="2"/>
      </rPr>
      <t/>
    </r>
  </si>
  <si>
    <t>Have Service Units? Need a budget.</t>
  </si>
  <si>
    <t>1. Personal Care              (1 hour)</t>
  </si>
  <si>
    <t>Social Activities</t>
  </si>
  <si>
    <t>41. Options Counseling (1 hour)</t>
  </si>
  <si>
    <t>42. Transitional OC (1 hour)</t>
  </si>
  <si>
    <t>43. Benefits Assistance (1 hour)</t>
  </si>
  <si>
    <t>State Plan Check</t>
  </si>
  <si>
    <t>Ombudsman (ORCA)</t>
  </si>
  <si>
    <t>Nutrition III-B Services Sub Total</t>
  </si>
  <si>
    <t>29. Legal Outreach       (1 Activity)</t>
  </si>
  <si>
    <t>Legal Outreach</t>
  </si>
  <si>
    <t>State Funds</t>
  </si>
  <si>
    <r>
      <t>14a.  Local Public</t>
    </r>
    <r>
      <rPr>
        <sz val="6"/>
        <rFont val="Arial"/>
        <family val="2"/>
      </rPr>
      <t xml:space="preserve"> (Cash)</t>
    </r>
  </si>
  <si>
    <r>
      <t>14b.  Local Public</t>
    </r>
    <r>
      <rPr>
        <sz val="6"/>
        <rFont val="Arial"/>
        <family val="2"/>
      </rPr>
      <t xml:space="preserve"> (In-Kind)</t>
    </r>
  </si>
  <si>
    <r>
      <t xml:space="preserve">15a.  Local Other </t>
    </r>
    <r>
      <rPr>
        <sz val="6"/>
        <rFont val="Arial"/>
        <family val="2"/>
      </rPr>
      <t>(In-Kind)</t>
    </r>
  </si>
  <si>
    <r>
      <t>Other Programs</t>
    </r>
    <r>
      <rPr>
        <b/>
        <sz val="8"/>
        <rFont val="Arial"/>
        <family val="2"/>
      </rPr>
      <t xml:space="preserve"> (not funded by SUA)</t>
    </r>
  </si>
  <si>
    <t>In-Home Services</t>
  </si>
  <si>
    <t>Access Services</t>
  </si>
  <si>
    <t>Legal Services</t>
  </si>
  <si>
    <t>Actual</t>
  </si>
  <si>
    <t>15% of III-B</t>
  </si>
  <si>
    <t>Minimum</t>
  </si>
  <si>
    <t>23. Material Distribution (1 Unit)</t>
  </si>
  <si>
    <t>Health Promotion/Disease Prevention (Evidence-Based)*</t>
  </si>
  <si>
    <t>Health Promotion/Disease Prevention (Non Evidence-Based)*</t>
  </si>
  <si>
    <t>* Client Served</t>
  </si>
  <si>
    <t>Case Management</t>
  </si>
  <si>
    <t>Unit</t>
  </si>
  <si>
    <t>Session</t>
  </si>
  <si>
    <t>10. Transportation (1-way trip)</t>
  </si>
  <si>
    <t>9. Nutrition Counseling (1 Hour)</t>
  </si>
  <si>
    <t>11. Nutrition Education    (1 Session)</t>
  </si>
  <si>
    <t>* Clients, not Units</t>
  </si>
  <si>
    <t>12a.  Income Cont./Fees</t>
  </si>
  <si>
    <t>9. Nutrition Counseling        (1  Hour)</t>
  </si>
  <si>
    <t>11. Nutrition Education              (1 Session)</t>
  </si>
  <si>
    <t>18a.  Federal Funding</t>
  </si>
  <si>
    <t>18c.  NSIP</t>
  </si>
  <si>
    <t>19.   Care Management</t>
  </si>
  <si>
    <t>11.  Title XX/Medicaid</t>
  </si>
  <si>
    <t>11.    Title XX/Medicaid</t>
  </si>
  <si>
    <t>12a.   Income Cont./Fees</t>
  </si>
  <si>
    <t>11.   Title XX/Medicaid</t>
  </si>
  <si>
    <t>19b.   TOTAL SUA COST</t>
  </si>
  <si>
    <t>19b   TOTAL SUA COST</t>
  </si>
  <si>
    <t>Projected NSIP Eligible Meals</t>
  </si>
  <si>
    <t>44. Mobility Training        (1 hour)</t>
  </si>
  <si>
    <t>Total SUA (19b) Per Unit</t>
  </si>
  <si>
    <t>Match (16b) Per Unit</t>
  </si>
  <si>
    <t>Gross Cost (9) Per Unit</t>
  </si>
  <si>
    <t xml:space="preserve"> 2% of III-B</t>
  </si>
  <si>
    <t>24. Social Activities   (1 person hour)</t>
  </si>
  <si>
    <t>Zip Code</t>
  </si>
  <si>
    <t>Administration Total</t>
  </si>
  <si>
    <t>Volunteer Total</t>
  </si>
  <si>
    <t>8. Congregate Meals                     (1 meal)</t>
  </si>
  <si>
    <t>4. Home Delivered Meals                  (1 meal)</t>
  </si>
  <si>
    <t>33. Caregiver Supplemental Services                    (1 unit)</t>
  </si>
  <si>
    <t>35. Caregiver Support Groups (1 session)</t>
  </si>
  <si>
    <t>20.</t>
  </si>
  <si>
    <r>
      <t xml:space="preserve">Amount of Federal Funds included in Line 18a. budgeted for services to </t>
    </r>
    <r>
      <rPr>
        <b/>
        <sz val="9"/>
        <rFont val="Arial"/>
        <family val="2"/>
      </rPr>
      <t>older relative caregivers (55+ w/ grandchild or disabled adult)</t>
    </r>
    <r>
      <rPr>
        <sz val="9"/>
        <rFont val="Arial"/>
        <family val="2"/>
      </rPr>
      <t>.</t>
    </r>
  </si>
  <si>
    <r>
      <t>14a.  Local Public</t>
    </r>
    <r>
      <rPr>
        <sz val="6"/>
        <rFont val="Arial"/>
        <family val="2"/>
      </rPr>
      <t xml:space="preserve"> </t>
    </r>
    <r>
      <rPr>
        <sz val="8"/>
        <rFont val="Arial"/>
        <family val="2"/>
      </rPr>
      <t>(Cash)</t>
    </r>
  </si>
  <si>
    <r>
      <t>14b.  Local Public</t>
    </r>
    <r>
      <rPr>
        <sz val="6"/>
        <rFont val="Arial"/>
        <family val="2"/>
      </rPr>
      <t xml:space="preserve"> </t>
    </r>
    <r>
      <rPr>
        <sz val="8"/>
        <rFont val="Arial"/>
        <family val="2"/>
      </rPr>
      <t>(In-Kind)</t>
    </r>
  </si>
  <si>
    <r>
      <t xml:space="preserve">15a.  Local Other </t>
    </r>
    <r>
      <rPr>
        <sz val="8"/>
        <rFont val="Arial"/>
        <family val="2"/>
      </rPr>
      <t>(In-Kind)</t>
    </r>
  </si>
  <si>
    <t>27. Outreach      (1 activity)</t>
  </si>
  <si>
    <t>28. Information Services        (1 activity)</t>
  </si>
  <si>
    <t>22. Senior Center Hours          (1 hour)</t>
  </si>
  <si>
    <t>Manual Entry</t>
  </si>
  <si>
    <t>6. Case Management</t>
  </si>
  <si>
    <t>Relationship</t>
  </si>
  <si>
    <t>13. HP/DP (Evidence-Based)</t>
  </si>
  <si>
    <t>14. HP/DP (Non Evidence-Based)</t>
  </si>
  <si>
    <t>34. Caregiver Assist: Case Management</t>
  </si>
  <si>
    <t>36. Caregiver Assist: Information &amp; Assistance</t>
  </si>
  <si>
    <t>29. Legal Outreach</t>
  </si>
  <si>
    <t xml:space="preserve">13. Health Promotion/Disease Prevention (Evidence-Based) and 14. Health Promotion/Disease Prevention (Non Evidence-Based) request a client estimate, not a service unit estimate. </t>
  </si>
  <si>
    <r>
      <rPr>
        <b/>
        <sz val="10"/>
        <rFont val="Arial"/>
        <family val="2"/>
      </rPr>
      <t xml:space="preserve">Service Units will automatically feed from the Units of Service tab into the subsequent III-B, -C1, -C2, -D, -E, and State Funds tabs. The exception is: 9. Nutrition Counseling and 11. Nutrition Education. </t>
    </r>
    <r>
      <rPr>
        <sz val="10"/>
        <rFont val="Arial"/>
        <family val="2"/>
      </rPr>
      <t>Service Units will need to be manually entered into the Units of Service worksheet, as well as the related funding spreadsheet (III-B, III-C1, and/or III-C2).</t>
    </r>
  </si>
  <si>
    <t>10% Variance</t>
  </si>
  <si>
    <r>
      <t xml:space="preserve">Variance Reason
</t>
    </r>
    <r>
      <rPr>
        <sz val="8"/>
        <rFont val="Arial"/>
        <family val="2"/>
      </rPr>
      <t>yellow indicates a variance explanation is required for that service(here) &amp; a new service template is needed (word document).</t>
    </r>
  </si>
  <si>
    <t>Executive Officer</t>
  </si>
  <si>
    <t>In this Application and Plan the following transfers of funds between funding categories are included. This represents changes to the reservation table (Federal Funding).  Transferred funds should be listed on the appropriate tab's Row 34 (18b. Federal Carryover).</t>
  </si>
  <si>
    <t>Application-Signature</t>
  </si>
  <si>
    <t>Fund Transfer</t>
  </si>
  <si>
    <t>Composite</t>
  </si>
  <si>
    <t>(Lines 17a, 17b, 17c, 18a, 18b, 18c, &amp; 19)</t>
  </si>
  <si>
    <t>III-B - Supportive Services</t>
  </si>
  <si>
    <t>III-C(1) - Congregate Meals</t>
  </si>
  <si>
    <t>III-C(2) - Home-Delivered Meals</t>
  </si>
  <si>
    <t>III-D - Disease Prevention &amp; Health Promotion</t>
  </si>
  <si>
    <t>III-E - Family Caregivers Support Program</t>
  </si>
  <si>
    <t>VII-Ombudsman &amp; Elder Abuse</t>
  </si>
  <si>
    <t>State Funds (such as Care Management, ADRC, Senior Volunteer) (Lines 17a, 17b, 17c, &amp; 19)</t>
  </si>
  <si>
    <t>Area Agency on Aging Composite Non-Match (Lines 10 - 12b)</t>
  </si>
  <si>
    <t xml:space="preserve"> and ending </t>
  </si>
  <si>
    <t>Phone</t>
  </si>
  <si>
    <t>1517 Broadway Ste. 122</t>
  </si>
  <si>
    <t>103 Eastside Blvd.</t>
  </si>
  <si>
    <t>1005 O St</t>
  </si>
  <si>
    <t>4780 S. 131st Street</t>
  </si>
  <si>
    <t>2727 W 2nd St Ste. 440</t>
  </si>
  <si>
    <t>119 W Norfolk Avenue</t>
  </si>
  <si>
    <t>620 East 25th Street Ste. 12</t>
  </si>
  <si>
    <t>115 N Vine St</t>
  </si>
  <si>
    <t>Scottsbluff</t>
  </si>
  <si>
    <t>Lincoln</t>
  </si>
  <si>
    <t>Beatrice</t>
  </si>
  <si>
    <t>Omaha</t>
  </si>
  <si>
    <t>Hastings</t>
  </si>
  <si>
    <t>Norfolk</t>
  </si>
  <si>
    <t>Kearney</t>
  </si>
  <si>
    <t>North Platte</t>
  </si>
  <si>
    <t>(402) 441-7070</t>
  </si>
  <si>
    <t>(308) 635-0851</t>
  </si>
  <si>
    <t>(402) 223-1376</t>
  </si>
  <si>
    <t>(402) 444-6444</t>
  </si>
  <si>
    <t>(402) 463-4565</t>
  </si>
  <si>
    <t>(402) 370-3454</t>
  </si>
  <si>
    <t>(308) 234-1851</t>
  </si>
  <si>
    <t>(308) 535-8195</t>
  </si>
  <si>
    <t>Area Agency on Aging Governing Board Chairperson</t>
  </si>
  <si>
    <t>(or comparable official authorized to sign this document):</t>
  </si>
  <si>
    <t>III-B</t>
  </si>
  <si>
    <t>III-C(1)</t>
  </si>
  <si>
    <t>III-C(2)</t>
  </si>
  <si>
    <t>III-D</t>
  </si>
  <si>
    <t>III-E</t>
  </si>
  <si>
    <t>Other Programs</t>
  </si>
  <si>
    <t>Senior Volunteer</t>
  </si>
  <si>
    <t>Plan Admin</t>
  </si>
  <si>
    <t>Contractor Subaward Details</t>
  </si>
  <si>
    <t>Access Services Sub Total</t>
  </si>
  <si>
    <t>Legal Services Sub Total</t>
  </si>
  <si>
    <r>
      <t xml:space="preserve">This is automatically completed from the budget pages. </t>
    </r>
    <r>
      <rPr>
        <b/>
        <sz val="10"/>
        <rFont val="Arial"/>
        <family val="2"/>
      </rPr>
      <t>A calculated table has been added to confirm the agency is conforming to OAA section 307 (a)(2)</t>
    </r>
    <r>
      <rPr>
        <sz val="10"/>
        <rFont val="Arial"/>
        <family val="2"/>
      </rPr>
      <t xml:space="preserve"> - The estimated budget table (aka “reservation table”) provided to the Area Agencies on Aging, and developed by the State Unit on Aging, outlines specific minimum funding requirements as follows: </t>
    </r>
    <r>
      <rPr>
        <b/>
        <sz val="10"/>
        <rFont val="Arial"/>
        <family val="2"/>
      </rPr>
      <t>15% Access, 15% In-Home, and 2% Legal</t>
    </r>
    <r>
      <rPr>
        <sz val="10"/>
        <rFont val="Arial"/>
        <family val="2"/>
      </rPr>
      <t>. If the minimum requirements are not met, review the III-B worksheet.</t>
    </r>
  </si>
  <si>
    <t>19.    Care Management</t>
  </si>
  <si>
    <t>21. CM Client Responsibility</t>
  </si>
  <si>
    <t>CM (19) Per Unit</t>
  </si>
  <si>
    <t>III-B, -C(1), -C(2), -D, -E, State Funds, Other Programs, VII</t>
  </si>
  <si>
    <t xml:space="preserve">• Agency services that aren’t funded by the SUA should be listed here.
• No Funding (Rows 29 – 35) should be filled in. 
• Projected units are not needed.
</t>
  </si>
  <si>
    <t xml:space="preserve">• Use the Title VII worksheet for Ombudsman (not III-B funded) or Elder Abuse Prevention.
• Projected units are not needed.
</t>
  </si>
  <si>
    <t>State Funds Budgeted Amount</t>
  </si>
  <si>
    <t>ADRC Budgeted Amount</t>
  </si>
  <si>
    <r>
      <t xml:space="preserve">If there is a service unit increase or decrease from one SFY to another SFYof 10% or more, an explanation is needed. </t>
    </r>
    <r>
      <rPr>
        <b/>
        <sz val="10"/>
        <rFont val="Arial"/>
        <family val="2"/>
      </rPr>
      <t xml:space="preserve">Each 10% variance explanation used to be located on the related Service Narrative Template.  The explanations will now be listed together on the 10% variance worksheet. </t>
    </r>
    <r>
      <rPr>
        <sz val="10"/>
        <rFont val="Arial"/>
        <family val="2"/>
      </rPr>
      <t xml:space="preserve">The 10% variance worksheet will highlight yellow any changes that are ±10%. The Variance Reason column will automatically wrap the text and will expand to fit the explanation size. 
</t>
    </r>
    <r>
      <rPr>
        <b/>
        <sz val="10"/>
        <rFont val="Arial"/>
        <family val="2"/>
      </rPr>
      <t>Press the F7 key to initiate the spell checker.</t>
    </r>
    <r>
      <rPr>
        <sz val="10"/>
        <rFont val="Arial"/>
        <family val="2"/>
      </rPr>
      <t xml:space="preserve">
</t>
    </r>
  </si>
  <si>
    <r>
      <t xml:space="preserve">The Application for Funds program amounts will fill in from the supporting Composite and Program specific tabs (III-B, III-C1, III-C2, III-D, III-E, State Funds, and VII). </t>
    </r>
    <r>
      <rPr>
        <b/>
        <sz val="10"/>
        <rFont val="Arial"/>
        <family val="2"/>
      </rPr>
      <t>The Other Programs information has been removed. The SUA does not oversee outside funding sources.</t>
    </r>
    <r>
      <rPr>
        <sz val="10"/>
        <rFont val="Arial"/>
        <family val="2"/>
      </rPr>
      <t xml:space="preserve"> This amount was always, and should be $0.</t>
    </r>
  </si>
  <si>
    <t>Caregiver Services III-E</t>
  </si>
  <si>
    <t>40. Info &amp; Referral      (1 contact)</t>
  </si>
  <si>
    <t>Return to Units of Service</t>
  </si>
  <si>
    <t>Return to ReadMe!</t>
  </si>
  <si>
    <t>Password: Aging2018!</t>
  </si>
  <si>
    <t>Tammy Kleeb</t>
  </si>
  <si>
    <t>The increase in Care Management units is driven in part by the fiscal needs of ongoing operational costs including supervisory and administrative components of the program which are included in the final budget amount but do not directly generate units of services.</t>
  </si>
  <si>
    <t>SIGNED COPY INCLUDED WITH STATE PLAN</t>
  </si>
  <si>
    <t>EXPLANATIONS</t>
  </si>
  <si>
    <t>38. Caregiver Information Services       (1 activity)</t>
  </si>
  <si>
    <t>36. Caregiver Asst: Info &amp; Assistance         (1 contact)</t>
  </si>
  <si>
    <t>30. Caregiver Counseling       (1 hour)</t>
  </si>
  <si>
    <t xml:space="preserve">No data entry on this tab. Data from other tabs will populate these cells. </t>
  </si>
  <si>
    <t>All data and relevant changes will show cumulatively in the Composite tab.</t>
  </si>
  <si>
    <t xml:space="preserve">2. Rebudgeting between Title III programs requires SUA approval. </t>
  </si>
  <si>
    <t>Revised budgets</t>
  </si>
  <si>
    <t>For new budgets</t>
  </si>
  <si>
    <t>18e. CARES Act</t>
  </si>
  <si>
    <t>38. Caregiver Information Services (1 activity)</t>
  </si>
  <si>
    <t>Leirion Gaylor Baird, Mayor, City of Lincoln</t>
  </si>
  <si>
    <t>Carla Frase</t>
  </si>
  <si>
    <t>Trish Bergman</t>
  </si>
  <si>
    <t>Larry Engstrom</t>
  </si>
  <si>
    <t>Mark Schoenrock</t>
  </si>
  <si>
    <t>FY 2022</t>
  </si>
  <si>
    <t>Point of Entry</t>
  </si>
  <si>
    <t>Unmet Service Needs</t>
  </si>
  <si>
    <t>Home Care Provider Registry</t>
  </si>
  <si>
    <t>COVID-19 Services</t>
  </si>
  <si>
    <t xml:space="preserve">There are three "budgets" on each tab, a regular budget, a revised budget and a "Net Adjustments" budget. </t>
  </si>
  <si>
    <t>Please enter your agency's budget for the coming year in the top section. This will eventually become the agency's approved budget to work from for budget revisions.</t>
  </si>
  <si>
    <t>The values from your agency's last approved budget get entered first. The last approved budget may have been submitted with the agency's area plan or at another point in the year. You can copy the data (not the totals rows or columns) and paste values instead of keying in the entire budget. When complete, this should match the agency's last approved budget.</t>
  </si>
  <si>
    <t>The agency's proposed revised budget is entered in the "Revised Budget" section. If no changes are proposed in a service type(s), simply enter the same data entered above from the last approved budget. To move funds from one program to another program, reduce expenses and revenue in the first, and add it to others. Changes will be reflected in the "Net Adjustments" budget on each tab. NO DATA is entered in the "Net Adjustments" section.</t>
  </si>
  <si>
    <t>1. Agencies may rebudget between categories within programs up to 5% of the program award without SUA approval. For example, if the III-B awarded amount is $300,000, an agency may make budget changes of up to $15,000 without needing SUA approval. All service minimums for in-home, access, and legal services must still be met. "Categories" refers to lines 1 through 8b.</t>
  </si>
  <si>
    <t>3. The minimum amount necessary for rebudgeting between service types within a program is $250. A revised budget is not necessary for changes between service types (in the same program) of less than $250. Minimums for in-home, access, and legal services for III-B must still be met, regardless of the amount of the budget change.</t>
  </si>
  <si>
    <t xml:space="preserve">Line 17a. CASA: The amount available for each agency can be found on the current Reservation Table under the column "CASA Non-Match." The total amount on line 17a on the Composite page of the budget and this figure MUST match.  </t>
  </si>
  <si>
    <t xml:space="preserve">Line 18a. Federal Funding: The amount available for each program can be found in the first row for each AAA under the columns "Estimated Federal Funding FFY 2022." </t>
  </si>
  <si>
    <t xml:space="preserve">On the Budget Justification tab, describe the source and allocation of any funds budgeted in the Match and Non-Match sections. </t>
  </si>
  <si>
    <t xml:space="preserve">Elder Access Line funds (CASA): Budget these in the III-B tab in the Legal Assistance service on line 17a. 
Legal Clinic (CASA): Budget in the State Funds tab in the Legal Clinic service on line 17a. </t>
  </si>
  <si>
    <t>Budget Justification</t>
  </si>
  <si>
    <t xml:space="preserve">For the Matching and Non-Matching sections of each program budget, describe (at the program level, not for each service) the source of funds budgeted </t>
  </si>
  <si>
    <t>Matching (lines 14a. - 15b.)</t>
  </si>
  <si>
    <t>*Equipment means the net invoice price of equipment including any attachments, accessories, modifications or auxiliary apparatus necessary to make it usable for the purpose of which it is acquired.
** Capital expenditures includes data processing, software, renovation, or new construction.
Including an item here does not serve as a prior approval request for the purchase of any capital expenditure or equipment item, and approval of an Area Plan budget does not serve as SUA's approval to purchase any item here.</t>
  </si>
  <si>
    <t>Equipment*/Capital Expenditures** - Provide Cost Itemization of single items costing $5,000 or more.</t>
  </si>
  <si>
    <t>Budget Template Instructions</t>
  </si>
  <si>
    <t xml:space="preserve">Provides more in-depth information about what funds are budgeted for which lines and services. </t>
  </si>
  <si>
    <t>Select your agency</t>
  </si>
  <si>
    <r>
      <rPr>
        <b/>
        <sz val="10"/>
        <rFont val="Arial"/>
        <family val="2"/>
      </rPr>
      <t>Select your agency from the drop down at the top of the page.</t>
    </r>
    <r>
      <rPr>
        <sz val="10"/>
        <rFont val="Arial"/>
        <family val="2"/>
      </rPr>
      <t xml:space="preserve"> This action will auto-complete Grantee information such as name, address, city, zip, phone number, and executive officer. The Governing Board chairperson’s name will also be automatically filled in. </t>
    </r>
    <r>
      <rPr>
        <b/>
        <sz val="10"/>
        <rFont val="Arial"/>
        <family val="2"/>
      </rPr>
      <t>This will also populate the agency's name on the last five tabs of this workbook.</t>
    </r>
    <r>
      <rPr>
        <sz val="10"/>
        <rFont val="Arial"/>
        <family val="2"/>
      </rPr>
      <t xml:space="preserve"> </t>
    </r>
    <r>
      <rPr>
        <b/>
        <sz val="10"/>
        <rFont val="Arial"/>
        <family val="2"/>
      </rPr>
      <t xml:space="preserve">The chairperson's address, city, zip code, and phone will need to be manually entered. </t>
    </r>
  </si>
  <si>
    <t>COVID19 To-Go Meals</t>
  </si>
  <si>
    <t>COVID19 Home Delivered Meals</t>
  </si>
  <si>
    <t>COVID19 Well Check</t>
  </si>
  <si>
    <t>COVID19 Consumables</t>
  </si>
  <si>
    <t>COVID19 Devices</t>
  </si>
  <si>
    <t>COVID19 Group Socials</t>
  </si>
  <si>
    <t>COVID19 CG Homemaker</t>
  </si>
  <si>
    <t>COVID19 CG Home Delivered Meal</t>
  </si>
  <si>
    <t>COVID19 CG Consumable Supplies</t>
  </si>
  <si>
    <t>COVID19 CG Devices</t>
  </si>
  <si>
    <t>Delivery</t>
  </si>
  <si>
    <t>52. COVID19 Well Check (1 Contact)</t>
  </si>
  <si>
    <t>53. COVID19 Consumables (1 Delivery)</t>
  </si>
  <si>
    <t>54. COVID19 Devices (1 Unit)</t>
  </si>
  <si>
    <t>55. COVID19 Group Socials (1 Contact)</t>
  </si>
  <si>
    <t>50. COVID19 To-Go Meals (1 meal)</t>
  </si>
  <si>
    <t>51. COVID19 Home Delivered Meals (1 Meal)</t>
  </si>
  <si>
    <t>60. COVID19 CG Homemaker (1 Hour)</t>
  </si>
  <si>
    <t>61. COVID19 CG Home Delivered Meal (1 Meal)</t>
  </si>
  <si>
    <t>62. COVID19 CG Consumable Supplies (1 Delivery)</t>
  </si>
  <si>
    <t>63. COVID19 CG Devices (1 Unit)</t>
  </si>
  <si>
    <t>17d.  MAC Return</t>
  </si>
  <si>
    <t xml:space="preserve">17d.  MAC Return </t>
  </si>
  <si>
    <t>18b.  Federal Carryover - FY20</t>
  </si>
  <si>
    <t>18b.  Federal Carryover - FY21</t>
  </si>
  <si>
    <t>(All sheets are protected, but may be unprotected by the agency. No password is required.)</t>
  </si>
  <si>
    <t xml:space="preserve">Rows for COVID-19 Services have been added (if needed). There is a corresponding column for each potential service on the budget spreadsheets. 
Columns have been added to accommodate funding flexibility provided by the major disaster declaration (e.g. paying for a III-B service with III-C(1) funds) that began in January, 2020. Manually enter service units in these columns.    </t>
  </si>
  <si>
    <r>
      <rPr>
        <sz val="10"/>
        <rFont val="Arial"/>
        <family val="2"/>
      </rPr>
      <t>An Application-Signature page needs to be signed for the initial Plan/Update and Budget submission.</t>
    </r>
    <r>
      <rPr>
        <b/>
        <sz val="10"/>
        <rFont val="Arial"/>
        <family val="2"/>
      </rPr>
      <t xml:space="preserve"> If the SUA requires adjustments to the Plan and/or budget before approval, the Application-Signature page does not need to be resubmitted until the Plan and Budget are approved. </t>
    </r>
  </si>
  <si>
    <t xml:space="preserve">Complete if you will be transferring money between programs. Note any funds that need to be transferred between funding categories. </t>
  </si>
  <si>
    <t xml:space="preserve">Complete columns for each service provided. The totals will link to the Composite, the Application-Signature, and the Plan Admin worksheets. 
• 17b. "CASA as Match" was renamed to "SUA Match on OAA funds." See the Budget Template Instructions tab for details and references to the Reservation Table.
• 17d. MAC Return was created. Funds on this line are 1) estimated to be received by the agency as a result of participation in Medicaid Administrative Claiming and 2) used to support a Medicaid-related service.
• 18b. Federal Carryover FY19 - FY21 - enter an estimate of funds from Federal FY19 - FY21 subawards that will be requested in State FY22. There is a separate line for funds from each year. 
</t>
  </si>
  <si>
    <r>
      <t xml:space="preserve">• </t>
    </r>
    <r>
      <rPr>
        <b/>
        <sz val="10"/>
        <rFont val="Arial"/>
        <family val="2"/>
      </rPr>
      <t xml:space="preserve">Projected Units </t>
    </r>
    <r>
      <rPr>
        <sz val="10"/>
        <rFont val="Arial"/>
        <family val="2"/>
      </rPr>
      <t xml:space="preserve">will fill in when the Units of Service tab’s service units are filled in, </t>
    </r>
    <r>
      <rPr>
        <b/>
        <sz val="10"/>
        <rFont val="Arial"/>
        <family val="2"/>
      </rPr>
      <t xml:space="preserve">except for 9. Nutrition Counseling (Column Y) and 11. Nutrition Education Column Z). 
• </t>
    </r>
    <r>
      <rPr>
        <sz val="10"/>
        <rFont val="Arial"/>
        <family val="2"/>
      </rPr>
      <t>14. Health Promotion/Disease Prevention (Non Evidence-Based)</t>
    </r>
    <r>
      <rPr>
        <b/>
        <sz val="10"/>
        <rFont val="Arial"/>
        <family val="2"/>
      </rPr>
      <t xml:space="preserve"> will fill in the estimated Unique Client Count from the Units of Service tab, not Service Units.</t>
    </r>
    <r>
      <rPr>
        <sz val="10"/>
        <rFont val="Arial"/>
        <family val="2"/>
      </rPr>
      <t xml:space="preserve">
• </t>
    </r>
    <r>
      <rPr>
        <b/>
        <sz val="10"/>
        <rFont val="Arial"/>
        <family val="2"/>
      </rPr>
      <t>State Plan Checks</t>
    </r>
    <r>
      <rPr>
        <sz val="10"/>
        <rFont val="Arial"/>
        <family val="2"/>
      </rPr>
      <t xml:space="preserve"> have been added to </t>
    </r>
    <r>
      <rPr>
        <b/>
        <sz val="10"/>
        <rFont val="Arial"/>
        <family val="2"/>
      </rPr>
      <t>Rows 45:48</t>
    </r>
    <r>
      <rPr>
        <sz val="10"/>
        <rFont val="Arial"/>
        <family val="2"/>
      </rPr>
      <t xml:space="preserve"> in the In-Home Services Sub Total (Column N), Access Services Sub Total (Column Y), and Legal Services Sub Total (Column AB). All boxes should be white. If a box is red, it does not meet the requirements of OAA section 307 (a)(2) - The estimated budget table (aka “reservation table”) provided to the Area Agencies on Aging, and developed by the State Unit on Aging, </t>
    </r>
    <r>
      <rPr>
        <b/>
        <sz val="10"/>
        <rFont val="Arial"/>
        <family val="2"/>
      </rPr>
      <t>outlines specific minimum funding requirements as follows: 15% Access, 15% In-Home, and 2% Legal</t>
    </r>
    <r>
      <rPr>
        <sz val="10"/>
        <rFont val="Arial"/>
        <family val="2"/>
      </rPr>
      <t xml:space="preserve">.
• </t>
    </r>
    <r>
      <rPr>
        <b/>
        <sz val="10"/>
        <rFont val="Arial"/>
        <family val="2"/>
      </rPr>
      <t>Row 50</t>
    </r>
    <r>
      <rPr>
        <sz val="10"/>
        <rFont val="Arial"/>
        <family val="2"/>
      </rPr>
      <t xml:space="preserve"> (CHECK: this should be -0-) confirms that the Row 41 (</t>
    </r>
    <r>
      <rPr>
        <b/>
        <sz val="10"/>
        <rFont val="Arial"/>
        <family val="2"/>
      </rPr>
      <t>19b.</t>
    </r>
    <r>
      <rPr>
        <sz val="10"/>
        <rFont val="Arial"/>
        <family val="2"/>
      </rPr>
      <t xml:space="preserve"> TOTAL SUA COST) is calculated correctly. If the number is </t>
    </r>
    <r>
      <rPr>
        <b/>
        <sz val="10"/>
        <color rgb="FFFF0000"/>
        <rFont val="Arial"/>
        <family val="2"/>
      </rPr>
      <t>red</t>
    </r>
    <r>
      <rPr>
        <sz val="10"/>
        <rFont val="Arial"/>
        <family val="2"/>
      </rPr>
      <t xml:space="preserve">, not enough funding was reported. If the number is </t>
    </r>
    <r>
      <rPr>
        <b/>
        <sz val="10"/>
        <color rgb="FFFF0000"/>
        <rFont val="Arial"/>
        <family val="2"/>
      </rPr>
      <t>(red &amp; in parenthesis)</t>
    </r>
    <r>
      <rPr>
        <sz val="10"/>
        <rFont val="Arial"/>
        <family val="2"/>
      </rPr>
      <t xml:space="preserve">, too much was funding was reported. 
• </t>
    </r>
    <r>
      <rPr>
        <b/>
        <sz val="10"/>
        <rFont val="Arial"/>
        <family val="2"/>
      </rPr>
      <t>Row 51</t>
    </r>
    <r>
      <rPr>
        <sz val="10"/>
        <rFont val="Arial"/>
        <family val="2"/>
      </rPr>
      <t xml:space="preserve"> should have </t>
    </r>
    <r>
      <rPr>
        <b/>
        <sz val="10"/>
        <color rgb="FF00B050"/>
        <rFont val="Arial"/>
        <family val="2"/>
      </rPr>
      <t>green</t>
    </r>
    <r>
      <rPr>
        <sz val="10"/>
        <rFont val="Arial"/>
        <family val="2"/>
      </rPr>
      <t xml:space="preserve"> OKs. If there are service units, there needs to be a budget. Ombudsman Program, Area Plan Admin, and Sub-Totals/Totals do not have this requirement. </t>
    </r>
  </si>
  <si>
    <r>
      <t xml:space="preserve">• </t>
    </r>
    <r>
      <rPr>
        <b/>
        <sz val="10"/>
        <rFont val="Arial"/>
        <family val="2"/>
      </rPr>
      <t>Projected Units will fill</t>
    </r>
    <r>
      <rPr>
        <sz val="10"/>
        <rFont val="Arial"/>
        <family val="2"/>
      </rPr>
      <t xml:space="preserve"> in when the Units of Service tab’s service units are filled in, </t>
    </r>
    <r>
      <rPr>
        <b/>
        <sz val="10"/>
        <rFont val="Arial"/>
        <family val="2"/>
      </rPr>
      <t>except for 9. Nutrition Counseling (Column D) and 11. Nutrition Education (Column E)</t>
    </r>
    <r>
      <rPr>
        <sz val="10"/>
        <rFont val="Arial"/>
        <family val="2"/>
      </rPr>
      <t xml:space="preserve">. 
• </t>
    </r>
    <r>
      <rPr>
        <b/>
        <sz val="10"/>
        <rFont val="Arial"/>
        <family val="2"/>
      </rPr>
      <t>Row 49</t>
    </r>
    <r>
      <rPr>
        <sz val="10"/>
        <rFont val="Arial"/>
        <family val="2"/>
      </rPr>
      <t xml:space="preserve"> (CHECK: this should be -0-) confirms that the Row 41 (</t>
    </r>
    <r>
      <rPr>
        <b/>
        <sz val="10"/>
        <rFont val="Arial"/>
        <family val="2"/>
      </rPr>
      <t>19b.</t>
    </r>
    <r>
      <rPr>
        <sz val="10"/>
        <rFont val="Arial"/>
        <family val="2"/>
      </rPr>
      <t xml:space="preserve"> TOTAL SUA COST) is calculated correctly. If the number is </t>
    </r>
    <r>
      <rPr>
        <b/>
        <sz val="10"/>
        <color rgb="FFFF0000"/>
        <rFont val="Arial"/>
        <family val="2"/>
      </rPr>
      <t>red</t>
    </r>
    <r>
      <rPr>
        <sz val="10"/>
        <rFont val="Arial"/>
        <family val="2"/>
      </rPr>
      <t xml:space="preserve">, not enough funding was reported. If the number is </t>
    </r>
    <r>
      <rPr>
        <b/>
        <sz val="10"/>
        <color rgb="FFFF0000"/>
        <rFont val="Arial"/>
        <family val="2"/>
      </rPr>
      <t>(red &amp; in parenthesis)</t>
    </r>
    <r>
      <rPr>
        <sz val="10"/>
        <rFont val="Arial"/>
        <family val="2"/>
      </rPr>
      <t xml:space="preserve">, too much was funding was reported. 
• </t>
    </r>
    <r>
      <rPr>
        <b/>
        <sz val="10"/>
        <rFont val="Arial"/>
        <family val="2"/>
      </rPr>
      <t>Row 50</t>
    </r>
    <r>
      <rPr>
        <sz val="10"/>
        <rFont val="Arial"/>
        <family val="2"/>
      </rPr>
      <t xml:space="preserve"> should have </t>
    </r>
    <r>
      <rPr>
        <b/>
        <sz val="10"/>
        <color rgb="FF00B050"/>
        <rFont val="Arial"/>
        <family val="2"/>
      </rPr>
      <t>green</t>
    </r>
    <r>
      <rPr>
        <sz val="10"/>
        <rFont val="Arial"/>
        <family val="2"/>
      </rPr>
      <t xml:space="preserve"> OKs. If there are service units, there needs to be a budget. Area Plan Admin, and Sub-Totals/Totals do not have this requirement. 
• </t>
    </r>
    <r>
      <rPr>
        <b/>
        <sz val="10"/>
        <rFont val="Arial"/>
        <family val="2"/>
      </rPr>
      <t xml:space="preserve">Row 51 </t>
    </r>
    <r>
      <rPr>
        <sz val="10"/>
        <rFont val="Arial"/>
        <family val="2"/>
      </rPr>
      <t xml:space="preserve">will fill automatically fill in off of the Units of Service’s estimated NSIP Congregate Meals.  
• </t>
    </r>
    <r>
      <rPr>
        <b/>
        <sz val="10"/>
        <rFont val="Arial"/>
        <family val="2"/>
      </rPr>
      <t>Row 52</t>
    </r>
    <r>
      <rPr>
        <sz val="10"/>
        <rFont val="Arial"/>
        <family val="2"/>
      </rPr>
      <t xml:space="preserve"> will calculate the SUA Funding cost per unit.</t>
    </r>
  </si>
  <si>
    <r>
      <t xml:space="preserve">• </t>
    </r>
    <r>
      <rPr>
        <b/>
        <sz val="10"/>
        <rFont val="Arial"/>
        <family val="2"/>
      </rPr>
      <t>Projected Units will fill</t>
    </r>
    <r>
      <rPr>
        <sz val="10"/>
        <rFont val="Arial"/>
        <family val="2"/>
      </rPr>
      <t xml:space="preserve"> in when the Units of Service tab’s service units are filled in, </t>
    </r>
    <r>
      <rPr>
        <b/>
        <sz val="10"/>
        <rFont val="Arial"/>
        <family val="2"/>
      </rPr>
      <t>except for 9. Nutrition Counseling (Column D) and 11. Nutrition Education (Column E)</t>
    </r>
    <r>
      <rPr>
        <sz val="10"/>
        <rFont val="Arial"/>
        <family val="2"/>
      </rPr>
      <t xml:space="preserve">. 
• </t>
    </r>
    <r>
      <rPr>
        <b/>
        <sz val="10"/>
        <rFont val="Arial"/>
        <family val="2"/>
      </rPr>
      <t>Row 50</t>
    </r>
    <r>
      <rPr>
        <sz val="10"/>
        <rFont val="Arial"/>
        <family val="2"/>
      </rPr>
      <t xml:space="preserve"> (CHECK: this should be -0-) confirms that the Row 41 (</t>
    </r>
    <r>
      <rPr>
        <b/>
        <sz val="10"/>
        <rFont val="Arial"/>
        <family val="2"/>
      </rPr>
      <t>19b.</t>
    </r>
    <r>
      <rPr>
        <sz val="10"/>
        <rFont val="Arial"/>
        <family val="2"/>
      </rPr>
      <t xml:space="preserve"> TOTAL SUA COST) is calculated correctly. If the number is </t>
    </r>
    <r>
      <rPr>
        <b/>
        <sz val="10"/>
        <color rgb="FFFF0000"/>
        <rFont val="Arial"/>
        <family val="2"/>
      </rPr>
      <t>red</t>
    </r>
    <r>
      <rPr>
        <sz val="10"/>
        <rFont val="Arial"/>
        <family val="2"/>
      </rPr>
      <t xml:space="preserve">, not enough funding was reported. If the number is </t>
    </r>
    <r>
      <rPr>
        <b/>
        <sz val="10"/>
        <color rgb="FFFF0000"/>
        <rFont val="Arial"/>
        <family val="2"/>
      </rPr>
      <t>(red &amp; in parenthesis)</t>
    </r>
    <r>
      <rPr>
        <sz val="10"/>
        <rFont val="Arial"/>
        <family val="2"/>
      </rPr>
      <t xml:space="preserve">, too much was funding was reported. 
• </t>
    </r>
    <r>
      <rPr>
        <b/>
        <sz val="10"/>
        <rFont val="Arial"/>
        <family val="2"/>
      </rPr>
      <t>Row 4</t>
    </r>
    <r>
      <rPr>
        <sz val="10"/>
        <rFont val="Arial"/>
        <family val="2"/>
      </rPr>
      <t xml:space="preserve">1 should have </t>
    </r>
    <r>
      <rPr>
        <b/>
        <sz val="10"/>
        <color rgb="FF00B050"/>
        <rFont val="Arial"/>
        <family val="2"/>
      </rPr>
      <t>green</t>
    </r>
    <r>
      <rPr>
        <sz val="10"/>
        <rFont val="Arial"/>
        <family val="2"/>
      </rPr>
      <t xml:space="preserve"> OKs. If there are service units, there needs to be a budget. Area Plan Admin, and Sub-Totals/Totals do not have this requirement. 
• </t>
    </r>
    <r>
      <rPr>
        <b/>
        <sz val="10"/>
        <rFont val="Arial"/>
        <family val="2"/>
      </rPr>
      <t xml:space="preserve">Row 52 </t>
    </r>
    <r>
      <rPr>
        <sz val="10"/>
        <rFont val="Arial"/>
        <family val="2"/>
      </rPr>
      <t xml:space="preserve">will fill automatically fill in off of the Units of Service’s estimated NSIP Home Delivered Meals.  
• </t>
    </r>
    <r>
      <rPr>
        <b/>
        <sz val="10"/>
        <rFont val="Arial"/>
        <family val="2"/>
      </rPr>
      <t>Row 53</t>
    </r>
    <r>
      <rPr>
        <sz val="10"/>
        <rFont val="Arial"/>
        <family val="2"/>
      </rPr>
      <t xml:space="preserve"> will calculate the SUA Funding cost per unit.</t>
    </r>
  </si>
  <si>
    <r>
      <t xml:space="preserve">Complete columns for each service provided. The totals will link to the Composite, the Application-Signature, and the Plan Admin worksheets. </t>
    </r>
    <r>
      <rPr>
        <b/>
        <sz val="10"/>
        <rFont val="Arial"/>
        <family val="2"/>
      </rPr>
      <t xml:space="preserve">
• 13. Health Promotion/Disease Prevention (Evidence-Based) will fill in the estimated Unique Client Count from the Units of Service tab, not Service Units.</t>
    </r>
    <r>
      <rPr>
        <sz val="10"/>
        <rFont val="Arial"/>
        <family val="2"/>
      </rPr>
      <t xml:space="preserve">
• </t>
    </r>
    <r>
      <rPr>
        <b/>
        <sz val="10"/>
        <rFont val="Arial"/>
        <family val="2"/>
      </rPr>
      <t>Row 50</t>
    </r>
    <r>
      <rPr>
        <sz val="10"/>
        <rFont val="Arial"/>
        <family val="2"/>
      </rPr>
      <t xml:space="preserve"> (CHECK: this should be -0-) confirms that the Row 41 (</t>
    </r>
    <r>
      <rPr>
        <b/>
        <sz val="10"/>
        <rFont val="Arial"/>
        <family val="2"/>
      </rPr>
      <t>19b.</t>
    </r>
    <r>
      <rPr>
        <sz val="10"/>
        <rFont val="Arial"/>
        <family val="2"/>
      </rPr>
      <t xml:space="preserve"> TOTAL SUA COST) is calculated correctly. If the number is </t>
    </r>
    <r>
      <rPr>
        <b/>
        <sz val="10"/>
        <color rgb="FFFF0000"/>
        <rFont val="Arial"/>
        <family val="2"/>
      </rPr>
      <t>red</t>
    </r>
    <r>
      <rPr>
        <sz val="10"/>
        <rFont val="Arial"/>
        <family val="2"/>
      </rPr>
      <t xml:space="preserve">, not enough funding was reported. If the number is </t>
    </r>
    <r>
      <rPr>
        <b/>
        <sz val="10"/>
        <color rgb="FFFF0000"/>
        <rFont val="Arial"/>
        <family val="2"/>
      </rPr>
      <t>(red &amp; in parenthesis)</t>
    </r>
    <r>
      <rPr>
        <sz val="10"/>
        <rFont val="Arial"/>
        <family val="2"/>
      </rPr>
      <t xml:space="preserve">, too much was funding was reported. 
• </t>
    </r>
    <r>
      <rPr>
        <b/>
        <sz val="10"/>
        <rFont val="Arial"/>
        <family val="2"/>
      </rPr>
      <t>Row 51</t>
    </r>
    <r>
      <rPr>
        <sz val="10"/>
        <rFont val="Arial"/>
        <family val="2"/>
      </rPr>
      <t xml:space="preserve"> should have </t>
    </r>
    <r>
      <rPr>
        <b/>
        <sz val="10"/>
        <color rgb="FF00B050"/>
        <rFont val="Arial"/>
        <family val="2"/>
      </rPr>
      <t>green</t>
    </r>
    <r>
      <rPr>
        <sz val="10"/>
        <rFont val="Arial"/>
        <family val="2"/>
      </rPr>
      <t xml:space="preserve"> OKs. If there are service units, there needs to be a budget. Totals do not have this requirement. </t>
    </r>
  </si>
  <si>
    <r>
      <rPr>
        <b/>
        <sz val="10"/>
        <rFont val="Arial"/>
        <family val="2"/>
      </rPr>
      <t>• Projected Units will fill in when the Units of Service tab’s service units are filled in.</t>
    </r>
    <r>
      <rPr>
        <sz val="10"/>
        <rFont val="Arial"/>
        <family val="2"/>
      </rPr>
      <t xml:space="preserve">
• </t>
    </r>
    <r>
      <rPr>
        <b/>
        <sz val="10"/>
        <rFont val="Arial"/>
        <family val="2"/>
      </rPr>
      <t>Row 50</t>
    </r>
    <r>
      <rPr>
        <sz val="10"/>
        <rFont val="Arial"/>
        <family val="2"/>
      </rPr>
      <t xml:space="preserve"> (CHECK: this should be -0-) confirms that the Row 41 (</t>
    </r>
    <r>
      <rPr>
        <b/>
        <sz val="10"/>
        <rFont val="Arial"/>
        <family val="2"/>
      </rPr>
      <t>19b.</t>
    </r>
    <r>
      <rPr>
        <sz val="10"/>
        <rFont val="Arial"/>
        <family val="2"/>
      </rPr>
      <t xml:space="preserve"> TOTAL SUA COST) is calculated correctly. If the number is </t>
    </r>
    <r>
      <rPr>
        <b/>
        <sz val="10"/>
        <color rgb="FFFF0000"/>
        <rFont val="Arial"/>
        <family val="2"/>
      </rPr>
      <t>red</t>
    </r>
    <r>
      <rPr>
        <sz val="10"/>
        <rFont val="Arial"/>
        <family val="2"/>
      </rPr>
      <t xml:space="preserve">, not enough funding was reported. If the number is </t>
    </r>
    <r>
      <rPr>
        <b/>
        <sz val="10"/>
        <color rgb="FFFF0000"/>
        <rFont val="Arial"/>
        <family val="2"/>
      </rPr>
      <t>(red &amp; in parenthesis)</t>
    </r>
    <r>
      <rPr>
        <sz val="10"/>
        <rFont val="Arial"/>
        <family val="2"/>
      </rPr>
      <t xml:space="preserve">, too much was funding was reported. 
• </t>
    </r>
    <r>
      <rPr>
        <b/>
        <sz val="10"/>
        <rFont val="Arial"/>
        <family val="2"/>
      </rPr>
      <t>Row 51</t>
    </r>
    <r>
      <rPr>
        <sz val="10"/>
        <rFont val="Arial"/>
        <family val="2"/>
      </rPr>
      <t xml:space="preserve"> should have </t>
    </r>
    <r>
      <rPr>
        <b/>
        <sz val="10"/>
        <color rgb="FF00B050"/>
        <rFont val="Arial"/>
        <family val="2"/>
      </rPr>
      <t>green</t>
    </r>
    <r>
      <rPr>
        <sz val="10"/>
        <rFont val="Arial"/>
        <family val="2"/>
      </rPr>
      <t xml:space="preserve"> OKs. If there are service units, there needs to be a budget. Area Plan Admin and Totals do not have this requirement. 
</t>
    </r>
    <r>
      <rPr>
        <b/>
        <sz val="10"/>
        <rFont val="Arial"/>
        <family val="2"/>
      </rPr>
      <t xml:space="preserve">• Row 43: 19. Amount of Federal Funds included in Line 18a. budgeted for services to older relative caregivers (55+ w/ grandchild or disabled adult) was re-numbered to 20. </t>
    </r>
  </si>
  <si>
    <r>
      <t xml:space="preserve">• </t>
    </r>
    <r>
      <rPr>
        <b/>
        <sz val="10"/>
        <rFont val="Arial"/>
        <family val="2"/>
      </rPr>
      <t>Row 42 (21. CM Client Responsibility)</t>
    </r>
    <r>
      <rPr>
        <sz val="10"/>
        <rFont val="Arial"/>
        <family val="2"/>
      </rPr>
      <t xml:space="preserve">. Clients above Federal Poverty Level shall contribute towards the 20. Care Management program as required by AAA policy. Client Responsibility can be calculated by taking the impacted Client Service Units x Client Rate % x CM Rate. 
• 21. CM Client Responsibility and 12a. Income Cont./Fees will be compared, and </t>
    </r>
    <r>
      <rPr>
        <b/>
        <sz val="10"/>
        <rFont val="Arial"/>
        <family val="2"/>
      </rPr>
      <t>the higher value will be used to determine the amount the SUA will reimburse</t>
    </r>
    <r>
      <rPr>
        <sz val="10"/>
        <rFont val="Arial"/>
        <family val="2"/>
      </rPr>
      <t xml:space="preserve">.
• Projected Units will fill in when the Units of Service tab’s service units are filled in. 
• </t>
    </r>
    <r>
      <rPr>
        <b/>
        <sz val="10"/>
        <rFont val="Arial"/>
        <family val="2"/>
      </rPr>
      <t>Row 49: CM (19) Per Unit</t>
    </r>
    <r>
      <rPr>
        <sz val="10"/>
        <rFont val="Arial"/>
        <family val="2"/>
      </rPr>
      <t xml:space="preserve"> was created. This reflects the amount per unit from 19. Care Management. The maximum value is: $75.00. If the value is more than $75.00, a message to “Adjust line 19” will appear.
• </t>
    </r>
    <r>
      <rPr>
        <b/>
        <sz val="10"/>
        <rFont val="Arial"/>
        <family val="2"/>
      </rPr>
      <t>Row 50 (CHECK: this should be -0-)</t>
    </r>
    <r>
      <rPr>
        <sz val="10"/>
        <rFont val="Arial"/>
        <family val="2"/>
      </rPr>
      <t xml:space="preserve"> confirms that the Row 36 (19b. TOTAL SUA COST) is calculated correctly. If the number is </t>
    </r>
    <r>
      <rPr>
        <b/>
        <sz val="10"/>
        <color rgb="FFFF0000"/>
        <rFont val="Arial"/>
        <family val="2"/>
      </rPr>
      <t>red</t>
    </r>
    <r>
      <rPr>
        <sz val="10"/>
        <rFont val="Arial"/>
        <family val="2"/>
      </rPr>
      <t xml:space="preserve">, not enough funding was reported. If the number is </t>
    </r>
    <r>
      <rPr>
        <b/>
        <sz val="10"/>
        <color rgb="FFFF0000"/>
        <rFont val="Arial"/>
        <family val="2"/>
      </rPr>
      <t>(red &amp; in parenthesis)</t>
    </r>
    <r>
      <rPr>
        <sz val="10"/>
        <rFont val="Arial"/>
        <family val="2"/>
      </rPr>
      <t xml:space="preserve">, too much was funding was reported. 
• </t>
    </r>
    <r>
      <rPr>
        <b/>
        <sz val="10"/>
        <rFont val="Arial"/>
        <family val="2"/>
      </rPr>
      <t xml:space="preserve">Row 51 should have green </t>
    </r>
    <r>
      <rPr>
        <b/>
        <sz val="10"/>
        <color rgb="FF00B050"/>
        <rFont val="Arial"/>
        <family val="2"/>
      </rPr>
      <t>OKs</t>
    </r>
    <r>
      <rPr>
        <b/>
        <sz val="10"/>
        <rFont val="Arial"/>
        <family val="2"/>
      </rPr>
      <t>.</t>
    </r>
    <r>
      <rPr>
        <sz val="10"/>
        <rFont val="Arial"/>
        <family val="2"/>
      </rPr>
      <t xml:space="preserve"> If there are service units, there needs to be a budget. Ombudsman Program, Area Plan Admin, and Sub-Totals/Totals do not have this requirement. 
• </t>
    </r>
    <r>
      <rPr>
        <b/>
        <sz val="10"/>
        <rFont val="Arial"/>
        <family val="2"/>
      </rPr>
      <t>Row 40</t>
    </r>
    <r>
      <rPr>
        <sz val="10"/>
        <rFont val="Arial"/>
        <family val="2"/>
      </rPr>
      <t xml:space="preserve"> reflect the maximum amount of 19. Care Management funds that can be requested.
</t>
    </r>
  </si>
  <si>
    <t>When the agency is selected on the Application-Signature tab, it will populate here.  The dollars will link from other spreadsheets.</t>
  </si>
  <si>
    <t>Complete itemized information for Equipment and/or Capital Expenditures greater than or equal to $5,000. When the agency is selected on the Application-Signature tab, it will populate here.</t>
  </si>
  <si>
    <t>Describe the Matching and Non-Matching revenue sources for each program. When the agency is selected on the Application-Signature tab, it will populate here.</t>
  </si>
  <si>
    <r>
      <t xml:space="preserve">• </t>
    </r>
    <r>
      <rPr>
        <b/>
        <sz val="10"/>
        <rFont val="Arial"/>
        <family val="2"/>
      </rPr>
      <t>Provider Name:</t>
    </r>
    <r>
      <rPr>
        <sz val="10"/>
        <rFont val="Arial"/>
        <family val="2"/>
      </rPr>
      <t xml:space="preserve"> Enter the agency/organization that provide services.
• </t>
    </r>
    <r>
      <rPr>
        <b/>
        <sz val="10"/>
        <rFont val="Arial"/>
        <family val="2"/>
      </rPr>
      <t>Service Provided:</t>
    </r>
    <r>
      <rPr>
        <sz val="10"/>
        <rFont val="Arial"/>
        <family val="2"/>
      </rPr>
      <t xml:space="preserve"> Select the Service from the drop down menu. Once a service has been selected once, auto-complete is available for future entries. "COVID-19 Services" has been added as a selection. 
• </t>
    </r>
    <r>
      <rPr>
        <b/>
        <sz val="10"/>
        <rFont val="Arial"/>
        <family val="2"/>
      </rPr>
      <t xml:space="preserve">Relationship: </t>
    </r>
    <r>
      <rPr>
        <sz val="10"/>
        <rFont val="Arial"/>
        <family val="2"/>
      </rPr>
      <t xml:space="preserve">Select Subaward, Contractor, or MOU.
• </t>
    </r>
    <r>
      <rPr>
        <b/>
        <sz val="10"/>
        <rFont val="Arial"/>
        <family val="2"/>
      </rPr>
      <t>Total Provider Cost:</t>
    </r>
    <r>
      <rPr>
        <sz val="10"/>
        <rFont val="Arial"/>
        <family val="2"/>
      </rPr>
      <t xml:space="preserve"> Enter the amount the provider receives.
• </t>
    </r>
    <r>
      <rPr>
        <b/>
        <sz val="10"/>
        <rFont val="Arial"/>
        <family val="2"/>
      </rPr>
      <t>Receives OAA Funds:</t>
    </r>
    <r>
      <rPr>
        <sz val="10"/>
        <rFont val="Arial"/>
        <family val="2"/>
      </rPr>
      <t xml:space="preserve"> Enter Yes or No.
When the agency is selected on the Application-Signature tab, it will populate here.</t>
    </r>
  </si>
  <si>
    <t>Non-matching (line 10 only), and other budget notes that provide context for your agency's overall request</t>
  </si>
  <si>
    <t>e.g.: III-B line 10 Other funding, $40,600, external program support from ______, (delete this example text)</t>
  </si>
  <si>
    <t>e.g.: III-B line 14a Local Public, $10,000, cash contribution from Filmore county, 14b. Local In-kind, $550, use of city facility (delete this example text)</t>
  </si>
  <si>
    <t>• Federal participation cannot exceed 75% of the total State and Area plan administration costs. 
• The remaining 25% represents the local matching share. 
• Federal participation cannot exceed 85% of the total III-B (less Long Term Care Ombudsman services outlays), C-1 and C-2 service costs. Of the remaining 15% matching share, one third (5%) must come from State sources. 
• Federal participation cannot exceed 75% of the total III-E costs. The remaining 25% represents the State and local matching share. 
• The SUA does not contribute to match of Federal funds for Area Plan Administration</t>
  </si>
  <si>
    <t>Elder Abuse Awareness</t>
  </si>
  <si>
    <t xml:space="preserve">Ombudsman </t>
  </si>
  <si>
    <t xml:space="preserve">Please add your agency name or initials and the date to the header. To access the header fields, select the View tab at the top of the screen, and then select Page Layout as the Workbook View. </t>
  </si>
  <si>
    <t>1. Composite Tab</t>
  </si>
  <si>
    <t>2. III-B, III-C(1), III-C(2), etc., tabs</t>
  </si>
  <si>
    <t>3. Notes on Budget Changes</t>
  </si>
  <si>
    <t>4. SUA Funds (Lines 17a. - Line 19)</t>
  </si>
  <si>
    <t>5. Match (Lines 10 - 12a.) and Non-Match (Lines 14a. - 15b.)</t>
  </si>
  <si>
    <t>6. CASA-funded Legal Services - Where to budget for each</t>
  </si>
  <si>
    <t>8. Adding agency name and date to headers</t>
  </si>
  <si>
    <t>City of Lincoln dba Aging Partners</t>
  </si>
  <si>
    <t xml:space="preserve">Line 18f. HDC5: Budget funds received from the Consolidated Appropriations Act, 2021 Supplemental Nutrition Funding as described in SUA-21-PI-14 and the Reservation Table. </t>
  </si>
  <si>
    <t>18f.  HDC5</t>
  </si>
  <si>
    <t>3. Chore (1 hour)</t>
  </si>
  <si>
    <t>7. Assisted Transport (1-way trip)</t>
  </si>
  <si>
    <t>18g.  VAC5</t>
  </si>
  <si>
    <t>18h. ARP Act</t>
  </si>
  <si>
    <t>56. COVID19 VAC Support (1 hour)</t>
  </si>
  <si>
    <t>57. COVID19 VAC Transportation (1-way trip)</t>
  </si>
  <si>
    <t>COVID19 VAC Support</t>
  </si>
  <si>
    <t>COVID19 VAC Transportation</t>
  </si>
  <si>
    <t xml:space="preserve">Line 18g. VAC5: Budget funds received from the Consolidated Appropriations Act, 2021 Expanding Access to COVID-19 Vaccines via the Aging Network on this line. </t>
  </si>
  <si>
    <t>7. Required Match - OAA Funds and ARP Act Funds</t>
  </si>
  <si>
    <t xml:space="preserve">Line 18h. ARP Act: Budget funds received from the American Rescue Plan on this line. </t>
  </si>
  <si>
    <r>
      <t xml:space="preserve">For services, there is no match required for FFCRA, CARES Act, HDC5, and VAC5 funding. </t>
    </r>
    <r>
      <rPr>
        <b/>
        <sz val="10"/>
        <rFont val="Arial"/>
        <family val="2"/>
      </rPr>
      <t>If the funds are used for Area Plan administration costs</t>
    </r>
    <r>
      <rPr>
        <sz val="10"/>
        <rFont val="Arial"/>
        <family val="2"/>
      </rPr>
      <t>, Federal participation cannot exceed 75% for FFCRA and CARES Act funding.</t>
    </r>
  </si>
  <si>
    <t>Welcome to the 2022-23 Annual Budget process.</t>
  </si>
  <si>
    <t>FY 2023</t>
  </si>
  <si>
    <t>Complete if applying for the FY 2023 Senior Volunteer Program grant. Some fields are populated when the agency is selected on the Application-Signature tab.</t>
  </si>
  <si>
    <r>
      <t xml:space="preserve">07/01/21 - 12/31/21
</t>
    </r>
    <r>
      <rPr>
        <b/>
        <sz val="12"/>
        <rFont val="Arial"/>
        <family val="2"/>
      </rPr>
      <t>(Actual)</t>
    </r>
  </si>
  <si>
    <r>
      <t xml:space="preserve">01/01/22 - 06/30/22
</t>
    </r>
    <r>
      <rPr>
        <b/>
        <sz val="12"/>
        <rFont val="Arial"/>
        <family val="2"/>
      </rPr>
      <t>(Projected)</t>
    </r>
  </si>
  <si>
    <r>
      <t xml:space="preserve">07/01/21 - 06/30/22
</t>
    </r>
    <r>
      <rPr>
        <b/>
        <sz val="12"/>
        <rFont val="Arial"/>
        <family val="2"/>
      </rPr>
      <t>(Combined)</t>
    </r>
  </si>
  <si>
    <r>
      <t xml:space="preserve">07/01/22 - 06/30/23
</t>
    </r>
    <r>
      <rPr>
        <b/>
        <sz val="12"/>
        <rFont val="Arial"/>
        <family val="2"/>
      </rPr>
      <t>(Projected)</t>
    </r>
  </si>
  <si>
    <t>FY 2023 BUDGET - GRAND TOTAL</t>
  </si>
  <si>
    <t>17b.  CASA ADRC</t>
  </si>
  <si>
    <t>17c. MAC Return</t>
  </si>
  <si>
    <t>FY 2023 BUDGET - Title III-B and CASA</t>
  </si>
  <si>
    <t>17c.  MAC Return</t>
  </si>
  <si>
    <t>FY 2023 BUDGET - Title III-B and CASA REVISED</t>
  </si>
  <si>
    <t>FY 2023 BUDGET - Title III-C(1) and CASA</t>
  </si>
  <si>
    <t>18d. CARES Act</t>
  </si>
  <si>
    <t>18e.  HDC5</t>
  </si>
  <si>
    <t>18f.  VAC5</t>
  </si>
  <si>
    <t>FY 2023 BUDGET - Title III-D</t>
  </si>
  <si>
    <t>FY 2023 BUDGET - Title III-C(2) and CASA</t>
  </si>
  <si>
    <t>FY 2023 BUDGET - Title III-C(2) and CASA - Revised</t>
  </si>
  <si>
    <t>FY 2023 BUDGET - Title III-B and CASA NET ADJUSTMENTS</t>
  </si>
  <si>
    <t>FY 2023 BUDGET - Title III-C(1) and CASA - Revised</t>
  </si>
  <si>
    <t>FY 2023 BUDGET - Title III-C(1) and CASA - Net Adjustments</t>
  </si>
  <si>
    <t>FY 2023 BUDGET - Title III-C(2) and CASA - Net Adjustments</t>
  </si>
  <si>
    <t>FY 2023 BUDGET - Title III-D - Revised</t>
  </si>
  <si>
    <t>FY 2023 BUDGET - Title III-D and CASA - Net Adjustments</t>
  </si>
  <si>
    <t>FY 2023 BUDGET - Social Services Title III-E and CASA</t>
  </si>
  <si>
    <t>FY 2023 BUDGET - Social Services Title III-E and CASA - Revised</t>
  </si>
  <si>
    <t>FY 2023 BUDGET - Title III-E and CASA - Net Adjustments</t>
  </si>
  <si>
    <t>FY 2023 BUDGET - CASA Only</t>
  </si>
  <si>
    <t>FY 2023 BUDGET - CASA Only - Revised</t>
  </si>
  <si>
    <t>FY 2023 BUDGET - CASA Only - Net Adjustments</t>
  </si>
  <si>
    <t>18f. VAC5</t>
  </si>
  <si>
    <t>18g. ARP Act</t>
  </si>
  <si>
    <t>FY 2023 BUDGET - Other Programs (not funded by SUA)</t>
  </si>
  <si>
    <t>18d.  HDC5</t>
  </si>
  <si>
    <t>18e. VAC5</t>
  </si>
  <si>
    <t>18f. ARP Act</t>
  </si>
  <si>
    <t>FY 2023 BUDGET - Title VII Ombudsman</t>
  </si>
  <si>
    <t>FY 2023 BUDGET - Title VII Ombudsman - Revised</t>
  </si>
  <si>
    <t>FY 2023 BUDGET - Title VII Ombudsman - Net Adjustments</t>
  </si>
  <si>
    <t>NEBRASKA SENIOR VOLUNTEER PROGRAM FY2023 APPLICATION FOR FUNDING</t>
  </si>
  <si>
    <t>FY 2023 Budget</t>
  </si>
  <si>
    <t>FY 2023 Subawardee/Contractor Details</t>
  </si>
  <si>
    <t>1. Delete 17b. ? 2. Delete FY19</t>
  </si>
  <si>
    <t>Line 18b. Federal Carryover: FY20 - FY21 - enter an estimate of funds from Federal FY20 - FY21 subawards that will be requested in State FY23. There is a separate line for funds from each year.</t>
  </si>
  <si>
    <t>NO MATCH is required for CARES Act, HDC5, and VAC5 funding</t>
  </si>
  <si>
    <t xml:space="preserve">Line 17b. CASA ADRC: The Composite page total ADRC should be equal tothe amount under the ADRC column on the Reservation Table.  </t>
  </si>
  <si>
    <t>17c. MAC Return: Funds on this line are 1) estimated to be received by the agency as a result of participation in Medicaid Administrative Claiming and 2) used to support a Medicaid-related service.</t>
  </si>
  <si>
    <t>FY 2023 BUDGET - GRAND TOTAL - Revised</t>
  </si>
  <si>
    <t>Line 18c. NSIP: The amount available for each program can be found in the first column for each AAA under the heading "Title III-A/NSIP." 
Lines 18d. FFCRA and Lines 18e. CARES Act: Budget any amount estimated to be remaining at the start of SFY 2023</t>
  </si>
  <si>
    <t xml:space="preserve">Line 19. Care Management: Each agency's allocation is found under this column under the State Funding SFY 2023 heading. </t>
  </si>
  <si>
    <t>FY 2023 BUDGET - GRAND TOTAL - Adjustments</t>
  </si>
  <si>
    <t>Erin Arensdorf</t>
  </si>
  <si>
    <t>Lee Wonch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</si>
</sst>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409]mmmm\ d\,\ yyyy;@"/>
  </numFmts>
  <fonts count="29" x14ac:knownFonts="1">
    <font>
      <sz val="10"/>
      <name val="Arial"/>
    </font>
    <font>
      <sz val="11"/>
      <color theme="1"/>
      <name val="Calibri"/>
      <family val="2"/>
      <scheme val="minor"/>
    </font>
    <font>
      <b/>
      <sz val="10"/>
      <name val="Arial"/>
      <family val="2"/>
    </font>
    <font>
      <sz val="10"/>
      <name val="Arial"/>
      <family val="2"/>
    </font>
    <font>
      <b/>
      <sz val="12"/>
      <name val="Arial"/>
      <family val="2"/>
    </font>
    <font>
      <sz val="10"/>
      <name val="Arial"/>
      <family val="2"/>
    </font>
    <font>
      <sz val="9"/>
      <name val="Arial"/>
      <family val="2"/>
    </font>
    <font>
      <b/>
      <sz val="11"/>
      <name val="Arial"/>
      <family val="2"/>
    </font>
    <font>
      <sz val="8"/>
      <name val="Arial"/>
      <family val="2"/>
    </font>
    <font>
      <i/>
      <sz val="10"/>
      <name val="Arial"/>
      <family val="2"/>
    </font>
    <font>
      <b/>
      <sz val="10"/>
      <color indexed="10"/>
      <name val="Arial"/>
      <family val="2"/>
    </font>
    <font>
      <u/>
      <sz val="10"/>
      <color theme="10"/>
      <name val="Arial"/>
      <family val="2"/>
    </font>
    <font>
      <sz val="11"/>
      <name val="Arial"/>
      <family val="2"/>
    </font>
    <font>
      <b/>
      <sz val="10"/>
      <color theme="1"/>
      <name val="Calibri"/>
      <family val="2"/>
      <scheme val="minor"/>
    </font>
    <font>
      <sz val="12"/>
      <name val="Arial"/>
      <family val="2"/>
    </font>
    <font>
      <b/>
      <sz val="11"/>
      <color rgb="FF000000"/>
      <name val="Arial"/>
      <family val="2"/>
    </font>
    <font>
      <sz val="11"/>
      <color rgb="FF000000"/>
      <name val="Arial"/>
      <family val="2"/>
    </font>
    <font>
      <b/>
      <sz val="10"/>
      <name val="Arial"/>
      <family val="2"/>
    </font>
    <font>
      <b/>
      <sz val="8"/>
      <name val="Arial"/>
      <family val="2"/>
    </font>
    <font>
      <b/>
      <u/>
      <sz val="12"/>
      <name val="Arial"/>
      <family val="2"/>
    </font>
    <font>
      <sz val="6"/>
      <name val="Arial"/>
      <family val="2"/>
    </font>
    <font>
      <sz val="10"/>
      <name val="Arial"/>
      <family val="2"/>
    </font>
    <font>
      <b/>
      <u/>
      <sz val="10"/>
      <name val="Arial"/>
      <family val="2"/>
    </font>
    <font>
      <b/>
      <sz val="9"/>
      <name val="Arial"/>
      <family val="2"/>
    </font>
    <font>
      <b/>
      <sz val="10"/>
      <color rgb="FFFF0000"/>
      <name val="Arial"/>
      <family val="2"/>
    </font>
    <font>
      <b/>
      <sz val="10"/>
      <color rgb="FF00B050"/>
      <name val="Arial"/>
      <family val="2"/>
    </font>
    <font>
      <sz val="10"/>
      <color theme="0"/>
      <name val="Arial"/>
      <family val="2"/>
    </font>
    <font>
      <b/>
      <sz val="12"/>
      <color theme="0"/>
      <name val="Arial"/>
      <family val="2"/>
    </font>
    <font>
      <sz val="11"/>
      <color rgb="FF262626"/>
      <name val="Calibri"/>
      <family val="2"/>
    </font>
  </fonts>
  <fills count="26">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2" tint="-9.9978637043366805E-2"/>
        <bgColor indexed="64"/>
      </patternFill>
    </fill>
    <fill>
      <patternFill patternType="lightUp"/>
    </fill>
    <fill>
      <patternFill patternType="lightUp">
        <bgColor theme="2" tint="-9.9978637043366805E-2"/>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lightTrellis"/>
    </fill>
    <fill>
      <patternFill patternType="lightTrellis">
        <bgColor theme="2" tint="-9.9978637043366805E-2"/>
      </patternFill>
    </fill>
    <fill>
      <patternFill patternType="mediumGray"/>
    </fill>
    <fill>
      <patternFill patternType="solid">
        <fgColor rgb="FFFFFF00"/>
        <bgColor indexed="64"/>
      </patternFill>
    </fill>
  </fills>
  <borders count="7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indexed="64"/>
      </left>
      <right/>
      <top/>
      <bottom style="medium">
        <color rgb="FF000000"/>
      </bottom>
      <diagonal/>
    </border>
    <border>
      <left/>
      <right/>
      <top style="medium">
        <color rgb="FF000000"/>
      </top>
      <bottom style="medium">
        <color rgb="FF000000"/>
      </bottom>
      <diagonal/>
    </border>
    <border>
      <left/>
      <right/>
      <top style="medium">
        <color rgb="FF000000"/>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s>
  <cellStyleXfs count="8">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0" fontId="11" fillId="0" borderId="0" applyNumberFormat="0" applyFill="0" applyBorder="0" applyAlignment="0" applyProtection="0"/>
    <xf numFmtId="0" fontId="1" fillId="0" borderId="0"/>
    <xf numFmtId="9" fontId="21" fillId="0" borderId="0" applyFont="0" applyFill="0" applyBorder="0" applyAlignment="0" applyProtection="0"/>
  </cellStyleXfs>
  <cellXfs count="867">
    <xf numFmtId="0" fontId="0" fillId="0" borderId="0" xfId="0"/>
    <xf numFmtId="0" fontId="2" fillId="0" borderId="0" xfId="0" applyFont="1"/>
    <xf numFmtId="0" fontId="3" fillId="0" borderId="0" xfId="0" applyFont="1" applyAlignment="1">
      <alignment horizontal="left" vertical="center"/>
    </xf>
    <xf numFmtId="0" fontId="0" fillId="0" borderId="5" xfId="0" applyBorder="1"/>
    <xf numFmtId="0" fontId="4" fillId="0" borderId="0" xfId="0" applyFont="1"/>
    <xf numFmtId="0" fontId="2" fillId="0" borderId="0" xfId="0" applyFont="1" applyAlignment="1">
      <alignment wrapText="1"/>
    </xf>
    <xf numFmtId="0" fontId="0" fillId="0" borderId="0" xfId="0" applyAlignment="1">
      <alignment wrapText="1"/>
    </xf>
    <xf numFmtId="0" fontId="11" fillId="0" borderId="0" xfId="5"/>
    <xf numFmtId="0" fontId="2" fillId="0" borderId="5" xfId="0" applyFont="1" applyBorder="1" applyAlignment="1">
      <alignment wrapText="1"/>
    </xf>
    <xf numFmtId="0" fontId="2" fillId="0" borderId="0" xfId="0" applyFont="1" applyAlignment="1">
      <alignment horizontal="center"/>
    </xf>
    <xf numFmtId="44" fontId="3" fillId="0" borderId="0" xfId="2"/>
    <xf numFmtId="0" fontId="13" fillId="3" borderId="5" xfId="0" applyFont="1" applyFill="1" applyBorder="1" applyAlignment="1">
      <alignment horizontal="center" wrapText="1"/>
    </xf>
    <xf numFmtId="0" fontId="3" fillId="0" borderId="0" xfId="0" applyFont="1"/>
    <xf numFmtId="0" fontId="3" fillId="0" borderId="5" xfId="0" applyFont="1" applyBorder="1"/>
    <xf numFmtId="0" fontId="2" fillId="0" borderId="5" xfId="0" applyFont="1" applyBorder="1"/>
    <xf numFmtId="0" fontId="3" fillId="0" borderId="5" xfId="0" applyFont="1" applyBorder="1" applyAlignment="1">
      <alignment wrapText="1"/>
    </xf>
    <xf numFmtId="0" fontId="0" fillId="0" borderId="5" xfId="0" applyBorder="1" applyAlignment="1">
      <alignment wrapText="1"/>
    </xf>
    <xf numFmtId="0" fontId="2" fillId="4" borderId="4" xfId="0" applyFont="1" applyFill="1" applyBorder="1"/>
    <xf numFmtId="0" fontId="0" fillId="0" borderId="0" xfId="0" applyAlignment="1">
      <alignment horizontal="center"/>
    </xf>
    <xf numFmtId="0" fontId="0" fillId="0" borderId="0" xfId="0" applyProtection="1">
      <protection locked="0"/>
    </xf>
    <xf numFmtId="0" fontId="3" fillId="0" borderId="0" xfId="0" applyFont="1" applyProtection="1">
      <protection locked="0"/>
    </xf>
    <xf numFmtId="0" fontId="0" fillId="0" borderId="0" xfId="0" applyAlignment="1" applyProtection="1">
      <alignment horizontal="left"/>
      <protection locked="0"/>
    </xf>
    <xf numFmtId="0" fontId="5" fillId="0" borderId="0" xfId="0" applyFont="1" applyProtection="1">
      <protection locked="0"/>
    </xf>
    <xf numFmtId="0" fontId="6" fillId="0" borderId="0" xfId="0" applyFont="1" applyProtection="1">
      <protection locked="0"/>
    </xf>
    <xf numFmtId="44" fontId="0" fillId="0" borderId="0" xfId="2" applyFont="1" applyAlignment="1" applyProtection="1">
      <alignment horizontal="center"/>
      <protection locked="0"/>
    </xf>
    <xf numFmtId="0" fontId="2" fillId="4" borderId="9" xfId="0" applyFont="1" applyFill="1" applyBorder="1"/>
    <xf numFmtId="0" fontId="3" fillId="0" borderId="7" xfId="0" applyFont="1" applyBorder="1" applyAlignment="1">
      <alignment horizontal="left" vertical="center"/>
    </xf>
    <xf numFmtId="0" fontId="12" fillId="0" borderId="0" xfId="0" applyFont="1" applyAlignment="1" applyProtection="1">
      <alignment wrapText="1"/>
      <protection locked="0"/>
    </xf>
    <xf numFmtId="0" fontId="1" fillId="0" borderId="0" xfId="6"/>
    <xf numFmtId="0" fontId="16" fillId="0" borderId="34" xfId="6" applyFont="1" applyBorder="1" applyAlignment="1">
      <alignment horizontal="center" vertical="center" wrapText="1"/>
    </xf>
    <xf numFmtId="0" fontId="16" fillId="0" borderId="20" xfId="6" applyFont="1" applyBorder="1" applyAlignment="1">
      <alignment horizontal="center" vertical="center" wrapText="1"/>
    </xf>
    <xf numFmtId="0" fontId="16" fillId="0" borderId="16" xfId="6" applyFont="1" applyBorder="1" applyAlignment="1">
      <alignment horizontal="center" vertical="center" wrapText="1"/>
    </xf>
    <xf numFmtId="0" fontId="16" fillId="0" borderId="19" xfId="6" applyFont="1" applyBorder="1" applyAlignment="1">
      <alignment horizontal="center" vertical="center" wrapText="1"/>
    </xf>
    <xf numFmtId="0" fontId="16" fillId="0" borderId="46" xfId="6" applyFont="1" applyBorder="1" applyAlignment="1">
      <alignment horizontal="center" vertical="center" wrapText="1"/>
    </xf>
    <xf numFmtId="0" fontId="16" fillId="0" borderId="50" xfId="6" applyFont="1" applyBorder="1" applyAlignment="1">
      <alignment horizontal="right" vertical="center" wrapText="1"/>
    </xf>
    <xf numFmtId="0" fontId="16" fillId="0" borderId="52" xfId="6" applyFont="1" applyBorder="1" applyAlignment="1">
      <alignment horizontal="right" vertical="center" wrapText="1"/>
    </xf>
    <xf numFmtId="0" fontId="16" fillId="0" borderId="15" xfId="6" applyFont="1" applyBorder="1" applyAlignment="1">
      <alignment horizontal="right" vertical="center" wrapText="1"/>
    </xf>
    <xf numFmtId="0" fontId="16" fillId="0" borderId="0" xfId="6" applyFont="1" applyAlignment="1">
      <alignment horizontal="right" vertical="center" wrapText="1"/>
    </xf>
    <xf numFmtId="0" fontId="16" fillId="0" borderId="0" xfId="6" applyFont="1" applyAlignment="1">
      <alignment horizontal="center" vertical="center" wrapText="1"/>
    </xf>
    <xf numFmtId="0" fontId="2" fillId="0" borderId="3" xfId="0" applyFont="1" applyBorder="1" applyAlignment="1">
      <alignment horizontal="center" vertical="center" wrapText="1"/>
    </xf>
    <xf numFmtId="0" fontId="3" fillId="5" borderId="13" xfId="0" applyFont="1" applyFill="1" applyBorder="1" applyAlignment="1">
      <alignment horizontal="right" vertical="center"/>
    </xf>
    <xf numFmtId="0" fontId="2" fillId="0" borderId="37" xfId="0" applyFont="1" applyBorder="1" applyAlignment="1">
      <alignment horizontal="center" vertical="center" wrapText="1"/>
    </xf>
    <xf numFmtId="0" fontId="2" fillId="0" borderId="58" xfId="0" applyFont="1" applyBorder="1" applyAlignment="1">
      <alignment horizontal="center" vertical="center"/>
    </xf>
    <xf numFmtId="8" fontId="16" fillId="0" borderId="1" xfId="6" applyNumberFormat="1" applyFont="1" applyBorder="1" applyAlignment="1">
      <alignment horizontal="right" vertical="center" wrapText="1"/>
    </xf>
    <xf numFmtId="8" fontId="16" fillId="0" borderId="2" xfId="6" applyNumberFormat="1" applyFont="1" applyBorder="1" applyAlignment="1">
      <alignment horizontal="right" vertical="center" wrapText="1"/>
    </xf>
    <xf numFmtId="8" fontId="16" fillId="0" borderId="3" xfId="6" applyNumberFormat="1" applyFont="1" applyBorder="1" applyAlignment="1">
      <alignment horizontal="right" vertical="center" wrapText="1"/>
    </xf>
    <xf numFmtId="0" fontId="0" fillId="0" borderId="30" xfId="0" applyBorder="1"/>
    <xf numFmtId="0" fontId="3" fillId="0" borderId="13" xfId="0" applyFont="1" applyBorder="1" applyAlignment="1">
      <alignment horizontal="right" vertical="center"/>
    </xf>
    <xf numFmtId="49" fontId="3" fillId="0" borderId="13" xfId="0" applyNumberFormat="1" applyFont="1" applyBorder="1" applyAlignment="1">
      <alignment horizontal="right" vertical="center"/>
    </xf>
    <xf numFmtId="0" fontId="3" fillId="0" borderId="13" xfId="0" applyFont="1" applyBorder="1" applyAlignment="1">
      <alignment horizontal="right"/>
    </xf>
    <xf numFmtId="10" fontId="0" fillId="5" borderId="18" xfId="4" applyNumberFormat="1" applyFont="1" applyFill="1" applyBorder="1"/>
    <xf numFmtId="0" fontId="3" fillId="0" borderId="39" xfId="0" applyFont="1" applyBorder="1" applyAlignment="1">
      <alignment horizontal="right"/>
    </xf>
    <xf numFmtId="0" fontId="3" fillId="0" borderId="25" xfId="0" applyFont="1" applyBorder="1" applyAlignment="1">
      <alignment horizontal="right"/>
    </xf>
    <xf numFmtId="10" fontId="0" fillId="5" borderId="5" xfId="4" applyNumberFormat="1" applyFont="1" applyFill="1" applyBorder="1"/>
    <xf numFmtId="0" fontId="3" fillId="0" borderId="39" xfId="0" applyFont="1" applyBorder="1" applyAlignment="1">
      <alignment horizontal="right" vertical="center"/>
    </xf>
    <xf numFmtId="0" fontId="3" fillId="5" borderId="25" xfId="0" applyFont="1" applyFill="1" applyBorder="1" applyAlignment="1">
      <alignment horizontal="right" vertical="center"/>
    </xf>
    <xf numFmtId="10" fontId="0" fillId="5" borderId="6" xfId="4" applyNumberFormat="1" applyFont="1" applyFill="1" applyBorder="1"/>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right"/>
    </xf>
    <xf numFmtId="0" fontId="10" fillId="0" borderId="0" xfId="0" applyFont="1" applyAlignment="1">
      <alignment horizontal="center" vertical="center"/>
    </xf>
    <xf numFmtId="0" fontId="3" fillId="0" borderId="39" xfId="0" applyFont="1" applyBorder="1" applyAlignment="1">
      <alignment horizontal="center" vertical="center"/>
    </xf>
    <xf numFmtId="0" fontId="3" fillId="0" borderId="13" xfId="0" applyFont="1" applyBorder="1" applyAlignment="1">
      <alignment horizontal="center" vertical="center"/>
    </xf>
    <xf numFmtId="49" fontId="3" fillId="0" borderId="13" xfId="0" applyNumberFormat="1" applyFont="1" applyBorder="1" applyAlignment="1">
      <alignment horizontal="center" vertical="center"/>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3" fillId="0" borderId="22" xfId="0" applyFont="1" applyBorder="1" applyAlignment="1">
      <alignment horizontal="center" vertical="center"/>
    </xf>
    <xf numFmtId="0" fontId="0" fillId="0" borderId="0" xfId="0" applyAlignment="1">
      <alignment horizontal="center" vertical="center"/>
    </xf>
    <xf numFmtId="0" fontId="18" fillId="0" borderId="37" xfId="0" applyFont="1" applyBorder="1" applyAlignment="1">
      <alignment horizontal="center" vertical="center" textRotation="90" wrapText="1"/>
    </xf>
    <xf numFmtId="0" fontId="19" fillId="0" borderId="0" xfId="0" applyFont="1" applyAlignment="1">
      <alignment horizontal="centerContinuous"/>
    </xf>
    <xf numFmtId="0" fontId="14" fillId="0" borderId="0" xfId="0" applyFont="1" applyAlignment="1">
      <alignment horizontal="centerContinuous"/>
    </xf>
    <xf numFmtId="0" fontId="14" fillId="0" borderId="0" xfId="0" applyFont="1"/>
    <xf numFmtId="0" fontId="14" fillId="0" borderId="0" xfId="0" applyFont="1" applyAlignment="1">
      <alignment vertical="center"/>
    </xf>
    <xf numFmtId="0" fontId="14" fillId="0" borderId="0" xfId="0" applyFont="1" applyAlignment="1">
      <alignment horizontal="fill"/>
    </xf>
    <xf numFmtId="44" fontId="14" fillId="0" borderId="4" xfId="2" applyFont="1" applyBorder="1" applyAlignment="1" applyProtection="1">
      <alignment vertical="center"/>
      <protection locked="0"/>
    </xf>
    <xf numFmtId="0" fontId="3" fillId="0" borderId="0" xfId="0" applyFont="1" applyAlignment="1">
      <alignment vertical="center"/>
    </xf>
    <xf numFmtId="44" fontId="14" fillId="0" borderId="26" xfId="2" applyFont="1" applyBorder="1" applyAlignment="1" applyProtection="1">
      <alignment vertical="center"/>
      <protection locked="0"/>
    </xf>
    <xf numFmtId="0" fontId="3" fillId="0" borderId="0" xfId="0" applyFont="1" applyAlignment="1" applyProtection="1">
      <alignment horizontal="centerContinuous"/>
      <protection locked="0"/>
    </xf>
    <xf numFmtId="0" fontId="3" fillId="0" borderId="0" xfId="0" applyFont="1" applyAlignment="1">
      <alignment horizontal="centerContinuous"/>
    </xf>
    <xf numFmtId="0" fontId="4" fillId="0" borderId="0" xfId="0" applyFont="1" applyAlignment="1">
      <alignment horizontal="centerContinuous"/>
    </xf>
    <xf numFmtId="0" fontId="14" fillId="0" borderId="0" xfId="0" applyFont="1" applyAlignment="1" applyProtection="1">
      <alignment horizontal="centerContinuous"/>
      <protection locked="0"/>
    </xf>
    <xf numFmtId="0" fontId="3" fillId="0" borderId="10" xfId="0" applyFont="1" applyBorder="1" applyAlignment="1">
      <alignment horizontal="justify"/>
    </xf>
    <xf numFmtId="0" fontId="3" fillId="0" borderId="5" xfId="0" applyFont="1" applyBorder="1" applyAlignment="1">
      <alignment horizontal="justify"/>
    </xf>
    <xf numFmtId="0" fontId="2" fillId="4" borderId="5" xfId="0" applyFont="1" applyFill="1" applyBorder="1"/>
    <xf numFmtId="0" fontId="2" fillId="4" borderId="16" xfId="0" applyFont="1" applyFill="1" applyBorder="1"/>
    <xf numFmtId="44" fontId="2" fillId="0" borderId="20" xfId="2" applyFont="1" applyBorder="1" applyAlignment="1">
      <alignment horizontal="center"/>
    </xf>
    <xf numFmtId="0" fontId="2" fillId="0" borderId="20" xfId="0" applyFont="1" applyBorder="1" applyAlignment="1">
      <alignment horizontal="right"/>
    </xf>
    <xf numFmtId="0" fontId="2" fillId="0" borderId="21" xfId="0" applyFont="1" applyBorder="1" applyAlignment="1">
      <alignment horizontal="right"/>
    </xf>
    <xf numFmtId="0" fontId="3" fillId="0" borderId="7" xfId="0" applyFont="1" applyBorder="1"/>
    <xf numFmtId="0" fontId="3" fillId="0" borderId="8" xfId="0" applyFont="1" applyBorder="1"/>
    <xf numFmtId="0" fontId="3" fillId="0" borderId="9" xfId="0" applyFont="1" applyBorder="1"/>
    <xf numFmtId="0" fontId="2" fillId="0" borderId="7" xfId="0" applyFont="1" applyBorder="1" applyAlignment="1">
      <alignment horizontal="left" vertical="center"/>
    </xf>
    <xf numFmtId="0" fontId="3" fillId="0" borderId="12" xfId="0" applyFont="1" applyBorder="1"/>
    <xf numFmtId="44" fontId="3" fillId="0" borderId="5" xfId="2" applyBorder="1"/>
    <xf numFmtId="44" fontId="2" fillId="4" borderId="11" xfId="2" applyFont="1" applyFill="1" applyBorder="1"/>
    <xf numFmtId="44" fontId="2" fillId="4" borderId="5" xfId="2" applyFont="1" applyFill="1" applyBorder="1"/>
    <xf numFmtId="0" fontId="2" fillId="4" borderId="13" xfId="0" applyFont="1" applyFill="1" applyBorder="1"/>
    <xf numFmtId="0" fontId="2" fillId="4" borderId="7" xfId="0" applyFont="1" applyFill="1" applyBorder="1"/>
    <xf numFmtId="0" fontId="2" fillId="4" borderId="15" xfId="0" applyFont="1" applyFill="1" applyBorder="1"/>
    <xf numFmtId="44" fontId="2" fillId="4" borderId="6" xfId="2" applyFont="1" applyFill="1" applyBorder="1"/>
    <xf numFmtId="44" fontId="2" fillId="4" borderId="18" xfId="2" applyFont="1" applyFill="1" applyBorder="1"/>
    <xf numFmtId="0" fontId="3" fillId="0" borderId="19" xfId="0" applyFont="1" applyBorder="1"/>
    <xf numFmtId="0" fontId="2" fillId="0" borderId="20" xfId="0" applyFont="1" applyBorder="1" applyAlignment="1">
      <alignment horizontal="left"/>
    </xf>
    <xf numFmtId="0" fontId="16" fillId="0" borderId="0" xfId="6" applyFont="1" applyAlignment="1">
      <alignment vertical="center" wrapText="1"/>
    </xf>
    <xf numFmtId="0" fontId="16" fillId="0" borderId="20" xfId="6" applyFont="1" applyBorder="1" applyAlignment="1">
      <alignment horizontal="right" vertical="center" wrapText="1"/>
    </xf>
    <xf numFmtId="0" fontId="16" fillId="0" borderId="16" xfId="6" applyFont="1" applyBorder="1" applyAlignment="1">
      <alignment horizontal="right" vertical="center" wrapText="1"/>
    </xf>
    <xf numFmtId="0" fontId="12" fillId="0" borderId="0" xfId="3" applyFont="1" applyAlignment="1" applyProtection="1">
      <alignment horizontal="left" vertical="top" wrapText="1"/>
      <protection locked="0"/>
    </xf>
    <xf numFmtId="0" fontId="2" fillId="4" borderId="0" xfId="0" applyFont="1" applyFill="1"/>
    <xf numFmtId="0" fontId="3" fillId="0" borderId="26" xfId="0" applyFont="1" applyBorder="1" applyAlignment="1">
      <alignment horizontal="left" vertical="center"/>
    </xf>
    <xf numFmtId="0" fontId="2" fillId="0" borderId="58" xfId="0" applyFont="1" applyBorder="1" applyAlignment="1">
      <alignment horizontal="center"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9" fillId="0" borderId="5" xfId="0" applyFont="1" applyBorder="1" applyAlignment="1">
      <alignment horizontal="right"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0" borderId="5"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left" wrapText="1"/>
    </xf>
    <xf numFmtId="10" fontId="0" fillId="0" borderId="27" xfId="4" applyNumberFormat="1" applyFont="1" applyBorder="1" applyAlignment="1">
      <alignment vertical="center"/>
    </xf>
    <xf numFmtId="10" fontId="0" fillId="0" borderId="5" xfId="4" applyNumberFormat="1" applyFont="1" applyBorder="1" applyAlignment="1">
      <alignment vertical="center"/>
    </xf>
    <xf numFmtId="10" fontId="0" fillId="0" borderId="6" xfId="4" applyNumberFormat="1" applyFont="1" applyBorder="1" applyAlignment="1">
      <alignment vertical="center"/>
    </xf>
    <xf numFmtId="0" fontId="10" fillId="0" borderId="0" xfId="0" applyFont="1" applyAlignment="1">
      <alignment horizontal="center" wrapText="1"/>
    </xf>
    <xf numFmtId="0" fontId="3" fillId="5" borderId="55" xfId="0" applyFont="1" applyFill="1" applyBorder="1" applyAlignment="1">
      <alignment horizontal="left" vertical="center" wrapText="1"/>
    </xf>
    <xf numFmtId="0" fontId="3" fillId="0" borderId="27" xfId="0" applyFont="1" applyBorder="1" applyAlignment="1">
      <alignment horizontal="center" vertical="center"/>
    </xf>
    <xf numFmtId="165" fontId="3" fillId="0" borderId="27" xfId="1" applyNumberFormat="1" applyBorder="1" applyAlignment="1" applyProtection="1">
      <alignment horizontal="center" vertical="center"/>
      <protection locked="0"/>
    </xf>
    <xf numFmtId="165" fontId="0" fillId="4" borderId="27" xfId="1" applyNumberFormat="1" applyFont="1" applyFill="1" applyBorder="1" applyAlignment="1">
      <alignment horizontal="center" vertical="center"/>
    </xf>
    <xf numFmtId="165" fontId="0" fillId="0" borderId="27" xfId="1" applyNumberFormat="1" applyFont="1" applyBorder="1" applyAlignment="1" applyProtection="1">
      <alignment horizontal="center" vertical="center"/>
      <protection locked="0"/>
    </xf>
    <xf numFmtId="10" fontId="0" fillId="0" borderId="29" xfId="4" applyNumberFormat="1" applyFont="1" applyBorder="1" applyAlignment="1">
      <alignment horizontal="center" vertical="center"/>
    </xf>
    <xf numFmtId="0" fontId="3" fillId="0" borderId="5" xfId="0" applyFont="1" applyBorder="1" applyAlignment="1">
      <alignment horizontal="center" vertical="center"/>
    </xf>
    <xf numFmtId="165" fontId="3" fillId="0" borderId="5" xfId="1" applyNumberFormat="1" applyBorder="1" applyAlignment="1" applyProtection="1">
      <alignment horizontal="center" vertical="center"/>
      <protection locked="0"/>
    </xf>
    <xf numFmtId="165" fontId="0" fillId="4" borderId="33" xfId="1" applyNumberFormat="1" applyFont="1" applyFill="1" applyBorder="1" applyAlignment="1">
      <alignment horizontal="center" vertical="center"/>
    </xf>
    <xf numFmtId="165" fontId="0" fillId="0" borderId="5" xfId="1" applyNumberFormat="1" applyFont="1" applyBorder="1" applyAlignment="1" applyProtection="1">
      <alignment horizontal="center" vertical="center"/>
      <protection locked="0"/>
    </xf>
    <xf numFmtId="10" fontId="0" fillId="0" borderId="11" xfId="4" applyNumberFormat="1" applyFont="1" applyBorder="1" applyAlignment="1">
      <alignment horizontal="center" vertical="center"/>
    </xf>
    <xf numFmtId="0" fontId="9" fillId="0" borderId="5" xfId="0" applyFont="1" applyBorder="1" applyAlignment="1">
      <alignment horizontal="center" vertical="center"/>
    </xf>
    <xf numFmtId="165" fontId="9" fillId="0" borderId="5" xfId="1" applyNumberFormat="1" applyFont="1" applyBorder="1" applyAlignment="1" applyProtection="1">
      <alignment horizontal="center" vertical="center"/>
      <protection locked="0"/>
    </xf>
    <xf numFmtId="0" fontId="3" fillId="0" borderId="57" xfId="0" applyFont="1" applyBorder="1" applyAlignment="1">
      <alignment horizontal="center" vertical="center"/>
    </xf>
    <xf numFmtId="165" fontId="3" fillId="5" borderId="5" xfId="1" applyNumberFormat="1" applyFill="1" applyBorder="1" applyAlignment="1" applyProtection="1">
      <alignment horizontal="center" vertical="center"/>
      <protection locked="0"/>
    </xf>
    <xf numFmtId="0" fontId="3" fillId="5" borderId="5" xfId="0" applyFont="1" applyFill="1" applyBorder="1" applyAlignment="1">
      <alignment horizontal="center" vertical="center"/>
    </xf>
    <xf numFmtId="165" fontId="0" fillId="6" borderId="5" xfId="1" applyNumberFormat="1" applyFont="1" applyFill="1" applyBorder="1" applyAlignment="1">
      <alignment horizontal="center" vertical="center"/>
    </xf>
    <xf numFmtId="165" fontId="0" fillId="5" borderId="5" xfId="1" applyNumberFormat="1" applyFont="1" applyFill="1" applyBorder="1" applyAlignment="1" applyProtection="1">
      <alignment horizontal="center" vertical="center"/>
      <protection locked="0"/>
    </xf>
    <xf numFmtId="165" fontId="3" fillId="5" borderId="11" xfId="1" applyNumberFormat="1" applyFill="1" applyBorder="1" applyAlignment="1" applyProtection="1">
      <alignment horizontal="center" vertical="center"/>
      <protection locked="0"/>
    </xf>
    <xf numFmtId="0" fontId="3" fillId="5" borderId="55" xfId="0" applyFont="1" applyFill="1" applyBorder="1" applyAlignment="1">
      <alignment horizontal="center" vertical="center"/>
    </xf>
    <xf numFmtId="165" fontId="3" fillId="5" borderId="55" xfId="1" applyNumberFormat="1" applyFill="1" applyBorder="1" applyAlignment="1" applyProtection="1">
      <alignment horizontal="center" vertical="center"/>
      <protection locked="0"/>
    </xf>
    <xf numFmtId="165" fontId="0" fillId="6" borderId="55" xfId="1" applyNumberFormat="1" applyFont="1" applyFill="1" applyBorder="1" applyAlignment="1">
      <alignment horizontal="center" vertical="center"/>
    </xf>
    <xf numFmtId="165" fontId="0" fillId="5" borderId="55" xfId="1" applyNumberFormat="1" applyFont="1" applyFill="1" applyBorder="1" applyAlignment="1" applyProtection="1">
      <alignment horizontal="center" vertical="center"/>
      <protection locked="0"/>
    </xf>
    <xf numFmtId="165" fontId="3" fillId="5" borderId="56" xfId="1" applyNumberFormat="1" applyFill="1" applyBorder="1" applyAlignment="1" applyProtection="1">
      <alignment horizontal="center" vertical="center"/>
      <protection locked="0"/>
    </xf>
    <xf numFmtId="0" fontId="3" fillId="0" borderId="33" xfId="0" applyFont="1" applyBorder="1" applyAlignment="1">
      <alignment horizontal="center" vertical="center"/>
    </xf>
    <xf numFmtId="165" fontId="3" fillId="0" borderId="33" xfId="1" applyNumberFormat="1" applyBorder="1" applyAlignment="1" applyProtection="1">
      <alignment horizontal="center" vertical="center"/>
      <protection locked="0"/>
    </xf>
    <xf numFmtId="165" fontId="0" fillId="0" borderId="33" xfId="1" applyNumberFormat="1" applyFont="1" applyBorder="1" applyAlignment="1" applyProtection="1">
      <alignment horizontal="center" vertical="center"/>
      <protection locked="0"/>
    </xf>
    <xf numFmtId="10" fontId="0" fillId="0" borderId="23" xfId="4" applyNumberFormat="1" applyFont="1" applyBorder="1" applyAlignment="1">
      <alignment horizontal="center" vertical="center"/>
    </xf>
    <xf numFmtId="165" fontId="0" fillId="4" borderId="5" xfId="1" applyNumberFormat="1" applyFont="1" applyFill="1" applyBorder="1" applyAlignment="1">
      <alignment horizontal="center" vertical="center"/>
    </xf>
    <xf numFmtId="10" fontId="0" fillId="5" borderId="56" xfId="4" applyNumberFormat="1" applyFont="1" applyFill="1" applyBorder="1" applyAlignment="1">
      <alignment horizontal="center" vertical="center"/>
    </xf>
    <xf numFmtId="49" fontId="3" fillId="0" borderId="0" xfId="2" applyNumberFormat="1"/>
    <xf numFmtId="49" fontId="3" fillId="0" borderId="0" xfId="0" applyNumberFormat="1" applyFont="1"/>
    <xf numFmtId="0" fontId="3" fillId="0" borderId="0" xfId="2" applyNumberFormat="1"/>
    <xf numFmtId="44" fontId="2" fillId="4" borderId="0" xfId="2" applyFont="1" applyFill="1"/>
    <xf numFmtId="10" fontId="3" fillId="0" borderId="8" xfId="2" applyNumberFormat="1" applyBorder="1"/>
    <xf numFmtId="10" fontId="3" fillId="0" borderId="44" xfId="2" applyNumberFormat="1" applyBorder="1"/>
    <xf numFmtId="0" fontId="3" fillId="0" borderId="7" xfId="0" applyFont="1" applyBorder="1" applyAlignment="1">
      <alignment horizontal="right"/>
    </xf>
    <xf numFmtId="0" fontId="3" fillId="0" borderId="15" xfId="0" applyFont="1" applyBorder="1" applyAlignment="1">
      <alignment horizontal="right"/>
    </xf>
    <xf numFmtId="0" fontId="3" fillId="0" borderId="16" xfId="2" applyNumberFormat="1" applyBorder="1"/>
    <xf numFmtId="0" fontId="2" fillId="0" borderId="20" xfId="2" applyNumberFormat="1" applyFont="1" applyBorder="1" applyAlignment="1">
      <alignment horizontal="center"/>
    </xf>
    <xf numFmtId="0" fontId="2" fillId="0" borderId="21" xfId="2" applyNumberFormat="1" applyFont="1" applyBorder="1" applyAlignment="1">
      <alignment horizontal="center"/>
    </xf>
    <xf numFmtId="44" fontId="2" fillId="17" borderId="55" xfId="2" applyFont="1" applyFill="1" applyBorder="1" applyAlignment="1">
      <alignment horizontal="center" vertical="top" wrapText="1"/>
    </xf>
    <xf numFmtId="44" fontId="2" fillId="3" borderId="55" xfId="2" applyFont="1" applyFill="1" applyBorder="1" applyAlignment="1">
      <alignment horizontal="center" vertical="top" wrapText="1"/>
    </xf>
    <xf numFmtId="44" fontId="2" fillId="14" borderId="55" xfId="2" applyFont="1" applyFill="1" applyBorder="1" applyAlignment="1">
      <alignment horizontal="center" vertical="top" wrapText="1"/>
    </xf>
    <xf numFmtId="44" fontId="2" fillId="18" borderId="55" xfId="2" applyFont="1" applyFill="1" applyBorder="1" applyAlignment="1">
      <alignment horizontal="center" vertical="top" wrapText="1"/>
    </xf>
    <xf numFmtId="44" fontId="2" fillId="16" borderId="55" xfId="2" applyFont="1" applyFill="1" applyBorder="1" applyAlignment="1">
      <alignment horizontal="center" vertical="top" wrapText="1"/>
    </xf>
    <xf numFmtId="0" fontId="2" fillId="20" borderId="55" xfId="0" applyFont="1" applyFill="1" applyBorder="1" applyAlignment="1">
      <alignment horizontal="center" vertical="top" wrapText="1"/>
    </xf>
    <xf numFmtId="0" fontId="2" fillId="15" borderId="55" xfId="0" applyFont="1" applyFill="1" applyBorder="1" applyAlignment="1">
      <alignment horizontal="center" vertical="top" wrapText="1"/>
    </xf>
    <xf numFmtId="44" fontId="2" fillId="19" borderId="55" xfId="2" applyFont="1" applyFill="1" applyBorder="1" applyAlignment="1">
      <alignment horizontal="center" vertical="top" wrapText="1"/>
    </xf>
    <xf numFmtId="0" fontId="2" fillId="4" borderId="56" xfId="0" applyFont="1" applyFill="1" applyBorder="1" applyAlignment="1">
      <alignment horizontal="center" vertical="top"/>
    </xf>
    <xf numFmtId="44" fontId="3" fillId="0" borderId="33" xfId="2" applyBorder="1"/>
    <xf numFmtId="44" fontId="2" fillId="4" borderId="23" xfId="2" applyFont="1" applyFill="1" applyBorder="1"/>
    <xf numFmtId="0" fontId="3" fillId="0" borderId="4" xfId="0" applyFont="1" applyBorder="1" applyAlignment="1">
      <alignment horizontal="left" vertical="center"/>
    </xf>
    <xf numFmtId="44" fontId="3" fillId="0" borderId="26" xfId="2" applyBorder="1" applyAlignment="1">
      <alignment horizontal="left" vertical="center" wrapText="1"/>
    </xf>
    <xf numFmtId="44" fontId="3" fillId="0" borderId="26" xfId="2" applyBorder="1" applyAlignment="1">
      <alignment horizontal="left" vertical="center"/>
    </xf>
    <xf numFmtId="44" fontId="2" fillId="4" borderId="55" xfId="2" applyFont="1" applyFill="1" applyBorder="1"/>
    <xf numFmtId="44" fontId="2" fillId="4" borderId="56" xfId="2" applyFont="1" applyFill="1" applyBorder="1"/>
    <xf numFmtId="0" fontId="3" fillId="0" borderId="33" xfId="0" applyFont="1" applyBorder="1"/>
    <xf numFmtId="0" fontId="2" fillId="0" borderId="40" xfId="0" applyFont="1" applyBorder="1" applyAlignment="1">
      <alignment horizontal="left" vertical="center"/>
    </xf>
    <xf numFmtId="0" fontId="2" fillId="4" borderId="55" xfId="0" applyFont="1" applyFill="1" applyBorder="1"/>
    <xf numFmtId="44" fontId="2" fillId="0" borderId="65" xfId="2" applyFont="1" applyBorder="1"/>
    <xf numFmtId="5" fontId="2" fillId="0" borderId="65" xfId="0" applyNumberFormat="1" applyFont="1" applyBorder="1" applyAlignment="1">
      <alignment horizontal="left" vertical="center"/>
    </xf>
    <xf numFmtId="0" fontId="2" fillId="0" borderId="0" xfId="0" applyFont="1" applyAlignment="1">
      <alignment horizontal="left"/>
    </xf>
    <xf numFmtId="0" fontId="2" fillId="0" borderId="0" xfId="0" applyFont="1" applyAlignment="1">
      <alignment horizontal="left" wrapText="1"/>
    </xf>
    <xf numFmtId="0" fontId="3" fillId="0" borderId="21" xfId="0" applyFont="1" applyBorder="1"/>
    <xf numFmtId="0" fontId="2" fillId="0" borderId="58" xfId="0" applyFont="1" applyBorder="1" applyAlignment="1">
      <alignment horizontal="center"/>
    </xf>
    <xf numFmtId="0" fontId="3" fillId="0" borderId="15" xfId="0" applyFont="1" applyBorder="1" applyAlignment="1">
      <alignment vertical="center"/>
    </xf>
    <xf numFmtId="0" fontId="3" fillId="0" borderId="44" xfId="0" applyFont="1" applyBorder="1" applyAlignment="1">
      <alignment vertical="center" wrapText="1"/>
    </xf>
    <xf numFmtId="0" fontId="3" fillId="8" borderId="60" xfId="0" applyFont="1" applyFill="1" applyBorder="1" applyAlignment="1">
      <alignment horizontal="center" vertical="center" wrapText="1"/>
    </xf>
    <xf numFmtId="0" fontId="3" fillId="8" borderId="61" xfId="0" applyFont="1" applyFill="1" applyBorder="1" applyAlignment="1">
      <alignment horizontal="center" vertical="center" wrapText="1"/>
    </xf>
    <xf numFmtId="0" fontId="2" fillId="4" borderId="62" xfId="0" applyFont="1" applyFill="1" applyBorder="1" applyAlignment="1">
      <alignment horizontal="center" vertical="center" wrapText="1"/>
    </xf>
    <xf numFmtId="0" fontId="3" fillId="7" borderId="60" xfId="0" applyFont="1" applyFill="1" applyBorder="1" applyAlignment="1">
      <alignment horizontal="center" vertical="center" wrapText="1"/>
    </xf>
    <xf numFmtId="0" fontId="3" fillId="7" borderId="61" xfId="0" applyFont="1" applyFill="1" applyBorder="1" applyAlignment="1">
      <alignment horizontal="center" vertical="center" wrapText="1"/>
    </xf>
    <xf numFmtId="0" fontId="3" fillId="12" borderId="60"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3" fillId="11" borderId="63" xfId="0" applyFont="1" applyFill="1" applyBorder="1" applyAlignment="1">
      <alignment horizontal="center" vertical="center" wrapText="1"/>
    </xf>
    <xf numFmtId="0" fontId="3" fillId="13" borderId="20" xfId="0" applyFont="1" applyFill="1" applyBorder="1" applyAlignment="1">
      <alignment horizontal="center" vertical="center" wrapText="1"/>
    </xf>
    <xf numFmtId="0" fontId="3" fillId="14" borderId="62" xfId="0" applyFont="1" applyFill="1" applyBorder="1" applyAlignment="1">
      <alignment horizontal="center" vertical="center" wrapText="1"/>
    </xf>
    <xf numFmtId="0" fontId="3" fillId="0" borderId="26"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center"/>
    </xf>
    <xf numFmtId="0" fontId="3" fillId="0" borderId="4" xfId="0" applyFont="1" applyBorder="1" applyAlignment="1">
      <alignment horizontal="justify"/>
    </xf>
    <xf numFmtId="5" fontId="3" fillId="0" borderId="22" xfId="2" applyNumberFormat="1" applyBorder="1" applyProtection="1">
      <protection locked="0"/>
    </xf>
    <xf numFmtId="5" fontId="3" fillId="0" borderId="33" xfId="2" applyNumberFormat="1" applyBorder="1" applyProtection="1">
      <protection locked="0"/>
    </xf>
    <xf numFmtId="5" fontId="3" fillId="0" borderId="33" xfId="0" applyNumberFormat="1" applyFont="1" applyBorder="1" applyProtection="1">
      <protection locked="0"/>
    </xf>
    <xf numFmtId="5" fontId="2" fillId="4" borderId="23" xfId="2" applyNumberFormat="1" applyFont="1" applyFill="1" applyBorder="1"/>
    <xf numFmtId="5" fontId="3" fillId="0" borderId="10" xfId="2" applyNumberFormat="1" applyBorder="1" applyProtection="1">
      <protection locked="0"/>
    </xf>
    <xf numFmtId="5" fontId="2" fillId="4" borderId="47" xfId="0" applyNumberFormat="1" applyFont="1" applyFill="1" applyBorder="1"/>
    <xf numFmtId="0" fontId="3" fillId="0" borderId="30" xfId="0" applyFont="1" applyBorder="1" applyAlignment="1">
      <alignment horizontal="justify"/>
    </xf>
    <xf numFmtId="5" fontId="3" fillId="0" borderId="13" xfId="0" applyNumberFormat="1" applyFont="1" applyBorder="1" applyProtection="1">
      <protection locked="0"/>
    </xf>
    <xf numFmtId="5" fontId="3" fillId="0" borderId="5" xfId="0" applyNumberFormat="1" applyFont="1" applyBorder="1" applyProtection="1">
      <protection locked="0"/>
    </xf>
    <xf numFmtId="5" fontId="2" fillId="4" borderId="11" xfId="2" applyNumberFormat="1" applyFont="1" applyFill="1" applyBorder="1"/>
    <xf numFmtId="5" fontId="3" fillId="0" borderId="24" xfId="0" applyNumberFormat="1" applyFont="1" applyBorder="1" applyProtection="1">
      <protection locked="0"/>
    </xf>
    <xf numFmtId="5" fontId="2" fillId="4" borderId="48" xfId="0" applyNumberFormat="1" applyFont="1" applyFill="1" applyBorder="1"/>
    <xf numFmtId="5" fontId="2" fillId="4" borderId="14" xfId="0" applyNumberFormat="1" applyFont="1" applyFill="1" applyBorder="1"/>
    <xf numFmtId="5" fontId="2" fillId="4" borderId="55" xfId="0" applyNumberFormat="1" applyFont="1" applyFill="1" applyBorder="1"/>
    <xf numFmtId="5" fontId="2" fillId="4" borderId="56" xfId="0" applyNumberFormat="1" applyFont="1" applyFill="1" applyBorder="1"/>
    <xf numFmtId="5" fontId="2" fillId="4" borderId="28" xfId="0" applyNumberFormat="1" applyFont="1" applyFill="1" applyBorder="1"/>
    <xf numFmtId="5" fontId="2" fillId="4" borderId="36" xfId="0" applyNumberFormat="1" applyFont="1" applyFill="1" applyBorder="1"/>
    <xf numFmtId="5" fontId="2" fillId="4" borderId="59" xfId="0" applyNumberFormat="1" applyFont="1" applyFill="1" applyBorder="1"/>
    <xf numFmtId="5" fontId="3" fillId="0" borderId="26" xfId="0" applyNumberFormat="1" applyFont="1" applyBorder="1" applyAlignment="1">
      <alignment horizontal="left" vertical="center"/>
    </xf>
    <xf numFmtId="5" fontId="2" fillId="0" borderId="26" xfId="0" applyNumberFormat="1" applyFont="1" applyBorder="1" applyAlignment="1">
      <alignment horizontal="left" vertical="center"/>
    </xf>
    <xf numFmtId="0" fontId="3" fillId="0" borderId="35" xfId="0" applyFont="1" applyBorder="1"/>
    <xf numFmtId="5" fontId="3" fillId="0" borderId="22" xfId="0" applyNumberFormat="1" applyFont="1" applyBorder="1" applyProtection="1">
      <protection locked="0"/>
    </xf>
    <xf numFmtId="0" fontId="3" fillId="0" borderId="30" xfId="0" applyFont="1" applyBorder="1"/>
    <xf numFmtId="5" fontId="2" fillId="4" borderId="13" xfId="0" applyNumberFormat="1" applyFont="1" applyFill="1" applyBorder="1"/>
    <xf numFmtId="5" fontId="2" fillId="4" borderId="5" xfId="0" applyNumberFormat="1" applyFont="1" applyFill="1" applyBorder="1"/>
    <xf numFmtId="5" fontId="2" fillId="4" borderId="11" xfId="0" applyNumberFormat="1" applyFont="1" applyFill="1" applyBorder="1"/>
    <xf numFmtId="5" fontId="2" fillId="4" borderId="24" xfId="0" applyNumberFormat="1" applyFont="1" applyFill="1" applyBorder="1"/>
    <xf numFmtId="5" fontId="2" fillId="4" borderId="30" xfId="0" applyNumberFormat="1" applyFont="1" applyFill="1" applyBorder="1"/>
    <xf numFmtId="5" fontId="2" fillId="4" borderId="25" xfId="0" applyNumberFormat="1" applyFont="1" applyFill="1" applyBorder="1"/>
    <xf numFmtId="5" fontId="2" fillId="4" borderId="6" xfId="0" applyNumberFormat="1" applyFont="1" applyFill="1" applyBorder="1"/>
    <xf numFmtId="5" fontId="2" fillId="4" borderId="18" xfId="0" applyNumberFormat="1" applyFont="1" applyFill="1" applyBorder="1"/>
    <xf numFmtId="5" fontId="2" fillId="4" borderId="43" xfId="0" applyNumberFormat="1" applyFont="1" applyFill="1" applyBorder="1"/>
    <xf numFmtId="5" fontId="2" fillId="4" borderId="42" xfId="0" applyNumberFormat="1" applyFont="1" applyFill="1" applyBorder="1"/>
    <xf numFmtId="5" fontId="2" fillId="4" borderId="49" xfId="0" applyNumberFormat="1" applyFont="1" applyFill="1" applyBorder="1"/>
    <xf numFmtId="5" fontId="3" fillId="0" borderId="0" xfId="0" applyNumberFormat="1" applyFont="1"/>
    <xf numFmtId="4" fontId="3" fillId="0" borderId="5" xfId="0" applyNumberFormat="1" applyFont="1" applyBorder="1" applyProtection="1">
      <protection locked="0"/>
    </xf>
    <xf numFmtId="44" fontId="3" fillId="4" borderId="5" xfId="2" applyFill="1" applyBorder="1"/>
    <xf numFmtId="0" fontId="6" fillId="7" borderId="61" xfId="0" applyFont="1" applyFill="1" applyBorder="1" applyAlignment="1">
      <alignment horizontal="center" vertical="center" wrapText="1"/>
    </xf>
    <xf numFmtId="0" fontId="3" fillId="0" borderId="37" xfId="0" applyFont="1" applyBorder="1" applyAlignment="1">
      <alignment vertical="center"/>
    </xf>
    <xf numFmtId="0" fontId="3" fillId="0" borderId="45"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2" fillId="4" borderId="3" xfId="0" applyFont="1" applyFill="1" applyBorder="1" applyAlignment="1">
      <alignment horizontal="center" vertical="center"/>
    </xf>
    <xf numFmtId="39" fontId="3" fillId="0" borderId="5" xfId="1" applyNumberFormat="1" applyBorder="1" applyProtection="1">
      <protection locked="0"/>
    </xf>
    <xf numFmtId="0" fontId="3" fillId="4" borderId="5" xfId="2" applyNumberFormat="1" applyFill="1" applyBorder="1"/>
    <xf numFmtId="0" fontId="2" fillId="0" borderId="20" xfId="0" applyFont="1" applyBorder="1" applyAlignment="1">
      <alignment horizontal="center"/>
    </xf>
    <xf numFmtId="0" fontId="3" fillId="0" borderId="37" xfId="0" applyFont="1" applyBorder="1"/>
    <xf numFmtId="0" fontId="3" fillId="0" borderId="2" xfId="0" applyFont="1" applyBorder="1" applyAlignment="1">
      <alignment horizontal="center" vertical="top"/>
    </xf>
    <xf numFmtId="2" fontId="3" fillId="0" borderId="5" xfId="1" applyNumberFormat="1" applyBorder="1" applyProtection="1">
      <protection locked="0"/>
    </xf>
    <xf numFmtId="5" fontId="2" fillId="0" borderId="8" xfId="0" applyNumberFormat="1" applyFont="1" applyBorder="1"/>
    <xf numFmtId="0" fontId="6" fillId="0" borderId="6" xfId="0" applyFont="1" applyBorder="1" applyAlignment="1">
      <alignment wrapText="1"/>
    </xf>
    <xf numFmtId="44" fontId="3" fillId="0" borderId="6" xfId="2" applyBorder="1" applyProtection="1">
      <protection locked="0"/>
    </xf>
    <xf numFmtId="0" fontId="3" fillId="0" borderId="6" xfId="0" applyFont="1" applyBorder="1" applyProtection="1">
      <protection locked="0"/>
    </xf>
    <xf numFmtId="0" fontId="6" fillId="0" borderId="0" xfId="0" applyFont="1" applyAlignment="1">
      <alignment wrapText="1"/>
    </xf>
    <xf numFmtId="0" fontId="3" fillId="11" borderId="2" xfId="0" applyFont="1" applyFill="1" applyBorder="1" applyAlignment="1">
      <alignment horizontal="center" vertical="center" wrapText="1"/>
    </xf>
    <xf numFmtId="0" fontId="3" fillId="0" borderId="13" xfId="0" applyFont="1" applyBorder="1" applyAlignment="1">
      <alignment horizontal="justify"/>
    </xf>
    <xf numFmtId="0" fontId="3" fillId="0" borderId="13" xfId="0" applyFont="1" applyBorder="1"/>
    <xf numFmtId="0" fontId="2" fillId="4" borderId="41" xfId="0" applyFont="1" applyFill="1" applyBorder="1"/>
    <xf numFmtId="0" fontId="2" fillId="0" borderId="21" xfId="0" applyFont="1" applyBorder="1" applyAlignment="1">
      <alignment horizontal="left"/>
    </xf>
    <xf numFmtId="0" fontId="3" fillId="0" borderId="0" xfId="0" applyFont="1" applyAlignment="1">
      <alignment horizontal="center" vertical="top" wrapText="1"/>
    </xf>
    <xf numFmtId="0" fontId="22" fillId="0" borderId="0" xfId="0" applyFont="1" applyAlignment="1">
      <alignment horizontal="center" vertical="top" wrapText="1"/>
    </xf>
    <xf numFmtId="0" fontId="3" fillId="0" borderId="0" xfId="0" applyFont="1" applyAlignment="1">
      <alignment horizontal="center" vertical="top"/>
    </xf>
    <xf numFmtId="0" fontId="3" fillId="0" borderId="2" xfId="0" applyFont="1" applyBorder="1" applyAlignment="1" applyProtection="1">
      <alignment horizontal="center" vertical="center" wrapText="1"/>
      <protection locked="0"/>
    </xf>
    <xf numFmtId="0" fontId="2" fillId="4" borderId="7" xfId="0" applyFont="1" applyFill="1" applyBorder="1" applyAlignment="1">
      <alignment horizontal="left" vertical="center"/>
    </xf>
    <xf numFmtId="0" fontId="16" fillId="0" borderId="0" xfId="6" applyFont="1" applyAlignment="1">
      <alignment horizontal="left" vertical="center" wrapText="1"/>
    </xf>
    <xf numFmtId="5" fontId="2" fillId="4" borderId="23" xfId="0" applyNumberFormat="1" applyFont="1" applyFill="1" applyBorder="1"/>
    <xf numFmtId="0" fontId="2" fillId="4" borderId="14" xfId="0" applyFont="1" applyFill="1" applyBorder="1"/>
    <xf numFmtId="0" fontId="2" fillId="0" borderId="4" xfId="0" applyFont="1" applyBorder="1" applyAlignment="1">
      <alignment horizontal="left" vertical="center"/>
    </xf>
    <xf numFmtId="0" fontId="3" fillId="0" borderId="67" xfId="0" applyFont="1" applyBorder="1" applyAlignment="1">
      <alignment horizontal="left" vertical="center"/>
    </xf>
    <xf numFmtId="0" fontId="2" fillId="0" borderId="9" xfId="0" applyFont="1" applyBorder="1" applyAlignment="1">
      <alignment horizontal="left" vertical="center"/>
    </xf>
    <xf numFmtId="49" fontId="2" fillId="0" borderId="25" xfId="0" applyNumberFormat="1" applyFont="1" applyBorder="1"/>
    <xf numFmtId="39" fontId="3" fillId="0" borderId="5" xfId="1" applyNumberFormat="1" applyBorder="1"/>
    <xf numFmtId="0" fontId="2" fillId="4" borderId="55" xfId="0" applyFont="1" applyFill="1" applyBorder="1" applyAlignment="1">
      <alignment horizontal="left" vertical="center"/>
    </xf>
    <xf numFmtId="5" fontId="2" fillId="4" borderId="55" xfId="0" applyNumberFormat="1" applyFont="1" applyFill="1" applyBorder="1" applyAlignment="1">
      <alignment horizontal="right" vertical="center"/>
    </xf>
    <xf numFmtId="5" fontId="2" fillId="4" borderId="56" xfId="0" applyNumberFormat="1" applyFont="1" applyFill="1" applyBorder="1" applyAlignment="1">
      <alignment horizontal="right" vertical="center"/>
    </xf>
    <xf numFmtId="0" fontId="2" fillId="0" borderId="67" xfId="0" applyFont="1" applyBorder="1" applyAlignment="1">
      <alignment horizontal="left" vertical="center"/>
    </xf>
    <xf numFmtId="0" fontId="2" fillId="0" borderId="41" xfId="0" applyFont="1" applyBorder="1" applyAlignment="1">
      <alignment horizontal="left" vertical="center"/>
    </xf>
    <xf numFmtId="0" fontId="3" fillId="14" borderId="3" xfId="0" applyFont="1" applyFill="1" applyBorder="1" applyAlignment="1">
      <alignment horizontal="center" vertical="center" wrapText="1"/>
    </xf>
    <xf numFmtId="5" fontId="2" fillId="4" borderId="33" xfId="0" applyNumberFormat="1" applyFont="1" applyFill="1" applyBorder="1"/>
    <xf numFmtId="0" fontId="3" fillId="11" borderId="61" xfId="0" applyFont="1" applyFill="1" applyBorder="1" applyAlignment="1">
      <alignment horizontal="center" vertical="center" wrapText="1"/>
    </xf>
    <xf numFmtId="0" fontId="3" fillId="10" borderId="6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0" borderId="19" xfId="0" applyFont="1" applyBorder="1" applyAlignment="1">
      <alignment horizontal="left" vertical="center"/>
    </xf>
    <xf numFmtId="0" fontId="3" fillId="7" borderId="2" xfId="0" applyFont="1" applyFill="1" applyBorder="1" applyAlignment="1">
      <alignment horizontal="center" vertical="center" wrapText="1"/>
    </xf>
    <xf numFmtId="0" fontId="3" fillId="21" borderId="2" xfId="0" applyFont="1" applyFill="1" applyBorder="1" applyAlignment="1">
      <alignment horizontal="center" vertical="center" wrapText="1"/>
    </xf>
    <xf numFmtId="49" fontId="3" fillId="7" borderId="66" xfId="0" applyNumberFormat="1" applyFont="1" applyFill="1" applyBorder="1" applyAlignment="1">
      <alignment horizontal="center" vertical="center" wrapText="1"/>
    </xf>
    <xf numFmtId="0" fontId="3" fillId="0" borderId="19" xfId="0" applyFont="1" applyBorder="1" applyAlignment="1">
      <alignment horizontal="left" vertical="center"/>
    </xf>
    <xf numFmtId="0" fontId="3" fillId="0" borderId="20" xfId="0" applyFont="1" applyBorder="1" applyAlignment="1">
      <alignment horizontal="left" vertical="center" wrapText="1"/>
    </xf>
    <xf numFmtId="0" fontId="3" fillId="0" borderId="20" xfId="0" applyFont="1" applyBorder="1" applyAlignment="1">
      <alignment horizontal="left" vertical="center"/>
    </xf>
    <xf numFmtId="0" fontId="3" fillId="0" borderId="39" xfId="0" applyFont="1" applyBorder="1" applyAlignment="1">
      <alignment horizontal="justify"/>
    </xf>
    <xf numFmtId="5" fontId="2" fillId="4" borderId="29" xfId="0" applyNumberFormat="1" applyFont="1" applyFill="1" applyBorder="1"/>
    <xf numFmtId="5" fontId="3" fillId="0" borderId="65" xfId="0" applyNumberFormat="1" applyFont="1" applyBorder="1" applyAlignment="1">
      <alignment horizontal="left" vertical="center"/>
    </xf>
    <xf numFmtId="0" fontId="3" fillId="0" borderId="41" xfId="0" applyFont="1" applyBorder="1" applyAlignment="1">
      <alignment horizontal="left" vertical="center"/>
    </xf>
    <xf numFmtId="0" fontId="3" fillId="0" borderId="22" xfId="0" applyFont="1" applyBorder="1"/>
    <xf numFmtId="0" fontId="2" fillId="4" borderId="14" xfId="0" applyFont="1" applyFill="1" applyBorder="1" applyAlignment="1">
      <alignment horizontal="left" vertical="center"/>
    </xf>
    <xf numFmtId="0" fontId="2" fillId="0" borderId="21" xfId="0" applyFont="1" applyBorder="1" applyAlignment="1">
      <alignment horizontal="left" vertical="center"/>
    </xf>
    <xf numFmtId="5" fontId="2" fillId="4" borderId="27" xfId="0" applyNumberFormat="1" applyFont="1" applyFill="1" applyBorder="1"/>
    <xf numFmtId="5" fontId="3" fillId="0" borderId="41" xfId="0" applyNumberFormat="1" applyFont="1" applyBorder="1" applyAlignment="1">
      <alignment horizontal="left" vertical="center"/>
    </xf>
    <xf numFmtId="39" fontId="3" fillId="5" borderId="55" xfId="1" applyNumberFormat="1" applyFill="1" applyBorder="1"/>
    <xf numFmtId="44" fontId="3" fillId="5" borderId="57" xfId="2" applyFill="1" applyBorder="1"/>
    <xf numFmtId="44" fontId="3" fillId="5" borderId="33" xfId="2" applyFill="1" applyBorder="1"/>
    <xf numFmtId="4" fontId="3" fillId="0" borderId="5" xfId="0" applyNumberFormat="1" applyFont="1" applyBorder="1"/>
    <xf numFmtId="0" fontId="2" fillId="0" borderId="0" xfId="0" applyFont="1" applyProtection="1">
      <protection locked="0"/>
    </xf>
    <xf numFmtId="0" fontId="2" fillId="0" borderId="0" xfId="0" applyFont="1" applyAlignment="1" applyProtection="1">
      <alignment horizontal="right"/>
      <protection locked="0"/>
    </xf>
    <xf numFmtId="0" fontId="2" fillId="0" borderId="0" xfId="0" applyFont="1" applyAlignment="1" applyProtection="1">
      <alignment horizontal="left"/>
      <protection locked="0"/>
    </xf>
    <xf numFmtId="5" fontId="3" fillId="0" borderId="4" xfId="2" applyNumberFormat="1" applyBorder="1" applyAlignment="1">
      <alignment horizontal="right"/>
    </xf>
    <xf numFmtId="5" fontId="3" fillId="0" borderId="26" xfId="2" applyNumberFormat="1" applyBorder="1" applyAlignment="1">
      <alignment horizontal="right"/>
    </xf>
    <xf numFmtId="44" fontId="3" fillId="0" borderId="0" xfId="2" applyAlignment="1" applyProtection="1">
      <alignment horizontal="right"/>
      <protection locked="0"/>
    </xf>
    <xf numFmtId="0" fontId="0" fillId="0" borderId="0" xfId="0" applyAlignment="1">
      <alignment horizontal="center" vertical="top"/>
    </xf>
    <xf numFmtId="0" fontId="0" fillId="0" borderId="0" xfId="0" applyAlignment="1">
      <alignment vertical="top"/>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5" fontId="3" fillId="5" borderId="33" xfId="0" applyNumberFormat="1" applyFont="1" applyFill="1" applyBorder="1"/>
    <xf numFmtId="5" fontId="3" fillId="5" borderId="5" xfId="0" applyNumberFormat="1" applyFont="1" applyFill="1" applyBorder="1"/>
    <xf numFmtId="164" fontId="0" fillId="0" borderId="0" xfId="0" applyNumberFormat="1" applyAlignment="1">
      <alignment horizontal="right"/>
    </xf>
    <xf numFmtId="0" fontId="0" fillId="0" borderId="34" xfId="0" applyBorder="1" applyProtection="1">
      <protection locked="0"/>
    </xf>
    <xf numFmtId="0" fontId="2" fillId="0" borderId="37" xfId="0" applyFont="1" applyBorder="1" applyProtection="1">
      <protection locked="0"/>
    </xf>
    <xf numFmtId="14" fontId="2" fillId="0" borderId="0" xfId="0" applyNumberFormat="1" applyFont="1"/>
    <xf numFmtId="14" fontId="2" fillId="0" borderId="0" xfId="0" applyNumberFormat="1" applyFont="1" applyAlignment="1">
      <alignment horizontal="left"/>
    </xf>
    <xf numFmtId="0" fontId="2" fillId="0" borderId="0" xfId="0" applyFont="1" applyAlignment="1" applyProtection="1">
      <alignment horizontal="center"/>
      <protection locked="0"/>
    </xf>
    <xf numFmtId="0" fontId="0" fillId="0" borderId="7" xfId="0" applyBorder="1" applyProtection="1">
      <protection locked="0"/>
    </xf>
    <xf numFmtId="0" fontId="0" fillId="0" borderId="8" xfId="0" applyBorder="1" applyProtection="1">
      <protection locked="0"/>
    </xf>
    <xf numFmtId="0" fontId="0" fillId="0" borderId="8" xfId="0" applyBorder="1" applyAlignment="1" applyProtection="1">
      <alignment horizontal="center"/>
      <protection locked="0"/>
    </xf>
    <xf numFmtId="0" fontId="0" fillId="0" borderId="15" xfId="0" applyBorder="1" applyProtection="1">
      <protection locked="0"/>
    </xf>
    <xf numFmtId="0" fontId="0" fillId="0" borderId="16" xfId="0" applyBorder="1" applyProtection="1">
      <protection locked="0"/>
    </xf>
    <xf numFmtId="0" fontId="0" fillId="0" borderId="44" xfId="0" applyBorder="1" applyProtection="1">
      <protection locked="0"/>
    </xf>
    <xf numFmtId="0" fontId="0" fillId="0" borderId="67" xfId="0" applyBorder="1" applyAlignment="1">
      <alignment horizontal="left"/>
    </xf>
    <xf numFmtId="0" fontId="0" fillId="0" borderId="67" xfId="0" applyBorder="1" applyAlignment="1" applyProtection="1">
      <alignment horizontal="left"/>
      <protection locked="0"/>
    </xf>
    <xf numFmtId="0" fontId="0" fillId="0" borderId="0" xfId="0" applyAlignment="1">
      <alignment horizontal="left" vertical="top"/>
    </xf>
    <xf numFmtId="2" fontId="3" fillId="0" borderId="5" xfId="1" applyNumberFormat="1" applyBorder="1"/>
    <xf numFmtId="5" fontId="2" fillId="0" borderId="0" xfId="0" applyNumberFormat="1" applyFont="1"/>
    <xf numFmtId="0" fontId="3" fillId="0" borderId="58" xfId="0" applyFont="1" applyBorder="1"/>
    <xf numFmtId="0" fontId="3" fillId="0" borderId="0" xfId="0" applyFont="1" applyAlignment="1">
      <alignment horizontal="center"/>
    </xf>
    <xf numFmtId="5" fontId="3" fillId="0" borderId="0" xfId="2" applyNumberFormat="1" applyAlignment="1">
      <alignment horizontal="right"/>
    </xf>
    <xf numFmtId="0" fontId="2" fillId="0" borderId="0" xfId="0" applyFont="1" applyAlignment="1">
      <alignment horizontal="right"/>
    </xf>
    <xf numFmtId="0" fontId="11" fillId="0" borderId="27" xfId="5" applyBorder="1" applyAlignment="1">
      <alignment horizontal="left" vertical="center" wrapText="1"/>
    </xf>
    <xf numFmtId="0" fontId="11" fillId="0" borderId="5" xfId="5" applyBorder="1" applyAlignment="1">
      <alignment horizontal="left" vertical="center" wrapText="1"/>
    </xf>
    <xf numFmtId="0" fontId="11" fillId="0" borderId="57" xfId="5" applyBorder="1" applyAlignment="1">
      <alignment horizontal="left" vertical="center" wrapText="1"/>
    </xf>
    <xf numFmtId="0" fontId="11" fillId="0" borderId="33" xfId="5" applyBorder="1" applyAlignment="1">
      <alignment horizontal="left" vertical="center" wrapText="1"/>
    </xf>
    <xf numFmtId="0" fontId="11" fillId="0" borderId="5" xfId="5" applyBorder="1" applyAlignment="1">
      <alignment horizontal="left" wrapText="1"/>
    </xf>
    <xf numFmtId="0" fontId="11" fillId="0" borderId="27" xfId="5" applyBorder="1" applyAlignment="1">
      <alignment horizontal="left" wrapText="1"/>
    </xf>
    <xf numFmtId="0" fontId="26" fillId="0" borderId="0" xfId="0" applyFont="1"/>
    <xf numFmtId="0" fontId="27" fillId="0" borderId="0" xfId="0" applyFont="1" applyAlignment="1">
      <alignment horizontal="center"/>
    </xf>
    <xf numFmtId="0" fontId="0" fillId="0" borderId="29"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10" fontId="0" fillId="5" borderId="11" xfId="4" applyNumberFormat="1" applyFont="1" applyFill="1" applyBorder="1" applyProtection="1">
      <protection locked="0"/>
    </xf>
    <xf numFmtId="10" fontId="0" fillId="5" borderId="18" xfId="4" applyNumberFormat="1" applyFont="1" applyFill="1" applyBorder="1" applyProtection="1">
      <protection locked="0"/>
    </xf>
    <xf numFmtId="0" fontId="0" fillId="0" borderId="18" xfId="0" applyBorder="1" applyAlignment="1" applyProtection="1">
      <alignment horizontal="left" vertical="top" wrapText="1"/>
      <protection locked="0"/>
    </xf>
    <xf numFmtId="5" fontId="2" fillId="0" borderId="58" xfId="0" applyNumberFormat="1" applyFont="1" applyBorder="1" applyProtection="1">
      <protection locked="0"/>
    </xf>
    <xf numFmtId="5" fontId="3" fillId="0" borderId="27" xfId="2" applyNumberFormat="1" applyBorder="1" applyProtection="1">
      <protection locked="0"/>
    </xf>
    <xf numFmtId="0" fontId="3" fillId="0" borderId="2" xfId="0" applyFont="1" applyBorder="1" applyAlignment="1" applyProtection="1">
      <alignment horizontal="center" vertical="top" wrapText="1"/>
      <protection locked="0"/>
    </xf>
    <xf numFmtId="0" fontId="3" fillId="0" borderId="2" xfId="0" applyFont="1" applyBorder="1" applyAlignment="1" applyProtection="1">
      <alignment horizontal="center" vertical="top"/>
      <protection locked="0"/>
    </xf>
    <xf numFmtId="0" fontId="2" fillId="0" borderId="19" xfId="0" applyFont="1" applyBorder="1" applyAlignment="1" applyProtection="1">
      <alignment horizontal="left"/>
      <protection locked="0"/>
    </xf>
    <xf numFmtId="0" fontId="2" fillId="0" borderId="20" xfId="0" applyFont="1" applyBorder="1" applyAlignment="1" applyProtection="1">
      <alignment horizontal="left"/>
      <protection locked="0"/>
    </xf>
    <xf numFmtId="0" fontId="3" fillId="0" borderId="20" xfId="0" applyFont="1" applyBorder="1" applyAlignment="1" applyProtection="1">
      <alignment horizontal="center"/>
      <protection locked="0"/>
    </xf>
    <xf numFmtId="0" fontId="3" fillId="0" borderId="7" xfId="0" applyFont="1" applyBorder="1" applyProtection="1">
      <protection locked="0"/>
    </xf>
    <xf numFmtId="0" fontId="3" fillId="0" borderId="37" xfId="0" applyFont="1" applyBorder="1" applyProtection="1">
      <protection locked="0"/>
    </xf>
    <xf numFmtId="0" fontId="3" fillId="0" borderId="45" xfId="0" applyFont="1" applyBorder="1" applyAlignment="1" applyProtection="1">
      <alignment vertical="center" wrapText="1"/>
      <protection locked="0"/>
    </xf>
    <xf numFmtId="0" fontId="3" fillId="13" borderId="34" xfId="0" applyFont="1" applyFill="1" applyBorder="1" applyAlignment="1" applyProtection="1">
      <alignment horizontal="center" vertical="center" wrapText="1"/>
      <protection locked="0"/>
    </xf>
    <xf numFmtId="0" fontId="3" fillId="14" borderId="3" xfId="0" applyFont="1" applyFill="1" applyBorder="1" applyAlignment="1" applyProtection="1">
      <alignment horizontal="center" vertical="center" wrapText="1"/>
      <protection locked="0"/>
    </xf>
    <xf numFmtId="0" fontId="2" fillId="0" borderId="7"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4" xfId="0" applyFont="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12" xfId="0" applyFont="1" applyBorder="1" applyProtection="1">
      <protection locked="0"/>
    </xf>
    <xf numFmtId="0" fontId="3" fillId="0" borderId="10" xfId="0" applyFont="1" applyBorder="1" applyAlignment="1" applyProtection="1">
      <alignment horizontal="justify"/>
      <protection locked="0"/>
    </xf>
    <xf numFmtId="0" fontId="3" fillId="0" borderId="5" xfId="0" applyFont="1" applyBorder="1" applyAlignment="1" applyProtection="1">
      <alignment horizontal="justify"/>
      <protection locked="0"/>
    </xf>
    <xf numFmtId="0" fontId="3" fillId="0" borderId="26" xfId="0" applyFont="1" applyBorder="1" applyAlignment="1" applyProtection="1">
      <alignment horizontal="left" vertical="center"/>
      <protection locked="0"/>
    </xf>
    <xf numFmtId="5" fontId="3" fillId="0" borderId="26" xfId="0" applyNumberFormat="1" applyFont="1" applyBorder="1" applyAlignment="1" applyProtection="1">
      <alignment horizontal="left" vertical="center"/>
      <protection locked="0"/>
    </xf>
    <xf numFmtId="0" fontId="3" fillId="0" borderId="33" xfId="0" applyFont="1" applyBorder="1" applyProtection="1">
      <protection locked="0"/>
    </xf>
    <xf numFmtId="0" fontId="3" fillId="0" borderId="5" xfId="0" applyFont="1" applyBorder="1" applyProtection="1">
      <protection locked="0"/>
    </xf>
    <xf numFmtId="0" fontId="2" fillId="0" borderId="40"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5" fontId="3" fillId="0" borderId="0" xfId="0" applyNumberFormat="1" applyFont="1" applyProtection="1">
      <protection locked="0"/>
    </xf>
    <xf numFmtId="0" fontId="11" fillId="0" borderId="0" xfId="5" applyProtection="1">
      <protection locked="0"/>
    </xf>
    <xf numFmtId="0" fontId="16" fillId="0" borderId="58" xfId="6" applyFont="1" applyBorder="1" applyAlignment="1" applyProtection="1">
      <alignment horizontal="right" vertical="center" wrapText="1"/>
      <protection locked="0"/>
    </xf>
    <xf numFmtId="0" fontId="16" fillId="0" borderId="22" xfId="6" applyFont="1" applyBorder="1" applyAlignment="1" applyProtection="1">
      <alignment horizontal="right" vertical="center" wrapText="1"/>
      <protection locked="0"/>
    </xf>
    <xf numFmtId="0" fontId="16" fillId="0" borderId="33" xfId="6" applyFont="1" applyBorder="1" applyAlignment="1" applyProtection="1">
      <alignment horizontal="right" vertical="center" wrapText="1"/>
      <protection locked="0"/>
    </xf>
    <xf numFmtId="0" fontId="16" fillId="0" borderId="23" xfId="6" applyFont="1" applyBorder="1" applyAlignment="1" applyProtection="1">
      <alignment horizontal="right" vertical="center" wrapText="1"/>
      <protection locked="0"/>
    </xf>
    <xf numFmtId="0" fontId="16" fillId="0" borderId="13" xfId="6" applyFont="1" applyBorder="1" applyAlignment="1" applyProtection="1">
      <alignment horizontal="right" vertical="center" wrapText="1"/>
      <protection locked="0"/>
    </xf>
    <xf numFmtId="0" fontId="16" fillId="0" borderId="5" xfId="6" applyFont="1" applyBorder="1" applyAlignment="1" applyProtection="1">
      <alignment horizontal="right" vertical="center" wrapText="1"/>
      <protection locked="0"/>
    </xf>
    <xf numFmtId="0" fontId="16" fillId="0" borderId="11" xfId="6" applyFont="1" applyBorder="1" applyAlignment="1" applyProtection="1">
      <alignment horizontal="right" vertical="center" wrapText="1"/>
      <protection locked="0"/>
    </xf>
    <xf numFmtId="0" fontId="16" fillId="0" borderId="14" xfId="6" applyFont="1" applyBorder="1" applyAlignment="1" applyProtection="1">
      <alignment horizontal="right" vertical="center" wrapText="1"/>
      <protection locked="0"/>
    </xf>
    <xf numFmtId="0" fontId="16" fillId="0" borderId="55" xfId="6" applyFont="1" applyBorder="1" applyAlignment="1" applyProtection="1">
      <alignment horizontal="right" vertical="center" wrapText="1"/>
      <protection locked="0"/>
    </xf>
    <xf numFmtId="0" fontId="16" fillId="0" borderId="56" xfId="6"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3" fillId="11" borderId="0" xfId="0" applyFont="1" applyFill="1"/>
    <xf numFmtId="0" fontId="2" fillId="11" borderId="0" xfId="0" applyFont="1" applyFill="1" applyAlignment="1">
      <alignment horizontal="left"/>
    </xf>
    <xf numFmtId="0" fontId="2" fillId="11" borderId="0" xfId="0" applyFont="1" applyFill="1" applyAlignment="1">
      <alignment horizontal="left" wrapText="1"/>
    </xf>
    <xf numFmtId="0" fontId="2" fillId="11" borderId="0" xfId="0" applyFont="1" applyFill="1" applyAlignment="1">
      <alignment horizontal="center"/>
    </xf>
    <xf numFmtId="0" fontId="2" fillId="0" borderId="19"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0" fontId="2" fillId="0" borderId="0" xfId="0" applyFont="1" applyAlignment="1">
      <alignment horizontal="left"/>
    </xf>
    <xf numFmtId="0" fontId="2" fillId="11" borderId="0" xfId="0" applyFont="1" applyFill="1"/>
    <xf numFmtId="44" fontId="3" fillId="0" borderId="33" xfId="2" applyNumberFormat="1" applyBorder="1"/>
    <xf numFmtId="44" fontId="3" fillId="0" borderId="5" xfId="2" applyNumberFormat="1" applyBorder="1"/>
    <xf numFmtId="44" fontId="3" fillId="22" borderId="5" xfId="2" applyFill="1" applyBorder="1"/>
    <xf numFmtId="44" fontId="2" fillId="23" borderId="55" xfId="2" applyFont="1" applyFill="1" applyBorder="1"/>
    <xf numFmtId="44" fontId="3" fillId="22" borderId="26" xfId="2" applyFill="1" applyBorder="1" applyAlignment="1">
      <alignment horizontal="left" vertical="center"/>
    </xf>
    <xf numFmtId="44" fontId="2" fillId="23" borderId="5" xfId="2" applyFont="1" applyFill="1" applyBorder="1"/>
    <xf numFmtId="44" fontId="2" fillId="23" borderId="6" xfId="2" applyFont="1" applyFill="1" applyBorder="1"/>
    <xf numFmtId="5" fontId="3" fillId="0" borderId="33" xfId="2" applyNumberFormat="1" applyFont="1" applyBorder="1" applyProtection="1">
      <protection locked="0"/>
    </xf>
    <xf numFmtId="5" fontId="3" fillId="0" borderId="33" xfId="0" applyNumberFormat="1" applyFont="1" applyFill="1" applyBorder="1" applyProtection="1">
      <protection locked="0"/>
    </xf>
    <xf numFmtId="5" fontId="3" fillId="0" borderId="5" xfId="0" applyNumberFormat="1" applyFont="1" applyFill="1" applyBorder="1" applyProtection="1">
      <protection locked="0"/>
    </xf>
    <xf numFmtId="5" fontId="3" fillId="0" borderId="27" xfId="2" applyNumberFormat="1" applyFont="1" applyFill="1" applyBorder="1" applyProtection="1">
      <protection locked="0"/>
    </xf>
    <xf numFmtId="5" fontId="3" fillId="0" borderId="27" xfId="0" applyNumberFormat="1" applyFont="1" applyBorder="1" applyProtection="1">
      <protection locked="0"/>
    </xf>
    <xf numFmtId="5" fontId="3" fillId="0" borderId="33" xfId="2" applyNumberFormat="1" applyFont="1" applyFill="1" applyBorder="1" applyProtection="1">
      <protection locked="0"/>
    </xf>
    <xf numFmtId="5" fontId="8" fillId="0" borderId="5" xfId="0" applyNumberFormat="1" applyFont="1" applyFill="1" applyBorder="1" applyProtection="1">
      <protection locked="0"/>
    </xf>
    <xf numFmtId="0" fontId="3" fillId="0" borderId="0" xfId="0" applyFont="1" applyFill="1" applyBorder="1"/>
    <xf numFmtId="0" fontId="3" fillId="11" borderId="0" xfId="0" applyFont="1" applyFill="1" applyProtection="1"/>
    <xf numFmtId="0" fontId="2" fillId="11" borderId="0" xfId="0" applyFont="1" applyFill="1" applyAlignment="1" applyProtection="1">
      <alignment horizontal="left"/>
    </xf>
    <xf numFmtId="0" fontId="2" fillId="11" borderId="0" xfId="0" applyFont="1" applyFill="1" applyAlignment="1" applyProtection="1">
      <alignment horizontal="left" wrapText="1"/>
    </xf>
    <xf numFmtId="0" fontId="2" fillId="11" borderId="0" xfId="0" applyFont="1" applyFill="1" applyAlignment="1" applyProtection="1">
      <alignment horizontal="center"/>
    </xf>
    <xf numFmtId="0" fontId="3" fillId="0" borderId="19" xfId="0" applyFont="1" applyBorder="1" applyProtection="1"/>
    <xf numFmtId="0" fontId="3" fillId="0" borderId="21" xfId="0" applyFont="1" applyBorder="1" applyProtection="1"/>
    <xf numFmtId="0" fontId="2" fillId="0" borderId="58" xfId="0" applyFont="1" applyBorder="1" applyAlignment="1" applyProtection="1">
      <alignment horizontal="center"/>
    </xf>
    <xf numFmtId="0" fontId="3" fillId="0" borderId="0" xfId="0" applyFont="1" applyProtection="1"/>
    <xf numFmtId="0" fontId="3" fillId="0" borderId="15" xfId="0" applyFont="1" applyBorder="1" applyAlignment="1" applyProtection="1">
      <alignment vertical="center"/>
    </xf>
    <xf numFmtId="0" fontId="3" fillId="0" borderId="44" xfId="0" applyFont="1" applyBorder="1" applyAlignment="1" applyProtection="1">
      <alignment vertical="center" wrapText="1"/>
    </xf>
    <xf numFmtId="0" fontId="3" fillId="8" borderId="60" xfId="0" applyFont="1" applyFill="1" applyBorder="1" applyAlignment="1" applyProtection="1">
      <alignment horizontal="center" vertical="center" wrapText="1"/>
    </xf>
    <xf numFmtId="0" fontId="3" fillId="8" borderId="61" xfId="0" applyFont="1" applyFill="1" applyBorder="1" applyAlignment="1" applyProtection="1">
      <alignment horizontal="center" vertical="center" wrapText="1"/>
    </xf>
    <xf numFmtId="0" fontId="2" fillId="4" borderId="62" xfId="0" applyFont="1" applyFill="1" applyBorder="1" applyAlignment="1" applyProtection="1">
      <alignment horizontal="center" vertical="center" wrapText="1"/>
    </xf>
    <xf numFmtId="0" fontId="3" fillId="7" borderId="60" xfId="0" applyFont="1" applyFill="1" applyBorder="1" applyAlignment="1" applyProtection="1">
      <alignment horizontal="center" vertical="center" wrapText="1"/>
    </xf>
    <xf numFmtId="0" fontId="3" fillId="7" borderId="61" xfId="0" applyFont="1" applyFill="1" applyBorder="1" applyAlignment="1" applyProtection="1">
      <alignment horizontal="center" vertical="center" wrapText="1"/>
    </xf>
    <xf numFmtId="0" fontId="6" fillId="7" borderId="61" xfId="0" applyFont="1" applyFill="1" applyBorder="1" applyAlignment="1" applyProtection="1">
      <alignment horizontal="center" vertical="center" wrapText="1"/>
    </xf>
    <xf numFmtId="0" fontId="3" fillId="12" borderId="60" xfId="0" applyFont="1" applyFill="1" applyBorder="1" applyAlignment="1" applyProtection="1">
      <alignment horizontal="center" vertical="center" wrapText="1"/>
    </xf>
    <xf numFmtId="0" fontId="3" fillId="12" borderId="20" xfId="0" applyFont="1" applyFill="1" applyBorder="1" applyAlignment="1" applyProtection="1">
      <alignment horizontal="center" vertical="center" wrapText="1"/>
    </xf>
    <xf numFmtId="0" fontId="3" fillId="11" borderId="63" xfId="0" applyFont="1" applyFill="1" applyBorder="1" applyAlignment="1" applyProtection="1">
      <alignment horizontal="center" vertical="center" wrapText="1"/>
    </xf>
    <xf numFmtId="0" fontId="3" fillId="13" borderId="20" xfId="0" applyFont="1" applyFill="1" applyBorder="1" applyAlignment="1" applyProtection="1">
      <alignment horizontal="center" vertical="center" wrapText="1"/>
    </xf>
    <xf numFmtId="0" fontId="3" fillId="14" borderId="62" xfId="0" applyFont="1" applyFill="1" applyBorder="1" applyAlignment="1" applyProtection="1">
      <alignment horizontal="center" vertical="center" wrapText="1"/>
    </xf>
    <xf numFmtId="0" fontId="3" fillId="0" borderId="0" xfId="0" applyFont="1" applyAlignment="1" applyProtection="1">
      <alignment vertical="center"/>
    </xf>
    <xf numFmtId="0" fontId="2" fillId="0" borderId="7"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26" xfId="0" applyFont="1" applyBorder="1" applyAlignment="1" applyProtection="1">
      <alignment horizontal="left" vertical="center" wrapText="1"/>
    </xf>
    <xf numFmtId="0" fontId="3" fillId="0" borderId="26" xfId="0" applyFont="1" applyBorder="1" applyAlignment="1" applyProtection="1">
      <alignment horizontal="left" vertical="center"/>
    </xf>
    <xf numFmtId="0" fontId="2" fillId="0" borderId="26" xfId="0" applyFont="1" applyBorder="1" applyAlignment="1" applyProtection="1">
      <alignment horizontal="left" vertical="center" wrapText="1"/>
    </xf>
    <xf numFmtId="0" fontId="2" fillId="0" borderId="26" xfId="0" applyFont="1" applyBorder="1" applyAlignment="1" applyProtection="1">
      <alignment horizontal="left" vertical="center"/>
    </xf>
    <xf numFmtId="0" fontId="3" fillId="0" borderId="12" xfId="0" applyFont="1" applyBorder="1" applyProtection="1"/>
    <xf numFmtId="5" fontId="3" fillId="0" borderId="22" xfId="2" applyNumberFormat="1" applyBorder="1" applyProtection="1"/>
    <xf numFmtId="5" fontId="2" fillId="4" borderId="23" xfId="2" applyNumberFormat="1" applyFont="1" applyFill="1" applyBorder="1" applyProtection="1"/>
    <xf numFmtId="5" fontId="3" fillId="0" borderId="10" xfId="2" applyNumberFormat="1" applyBorder="1" applyProtection="1"/>
    <xf numFmtId="5" fontId="3" fillId="0" borderId="33" xfId="2" applyNumberFormat="1" applyBorder="1" applyProtection="1"/>
    <xf numFmtId="5" fontId="3" fillId="0" borderId="10" xfId="0" applyNumberFormat="1" applyFont="1" applyBorder="1" applyProtection="1"/>
    <xf numFmtId="5" fontId="2" fillId="4" borderId="48" xfId="0" applyNumberFormat="1" applyFont="1" applyFill="1" applyBorder="1" applyProtection="1"/>
    <xf numFmtId="0" fontId="2" fillId="4" borderId="9" xfId="0" applyFont="1" applyFill="1" applyBorder="1" applyProtection="1"/>
    <xf numFmtId="0" fontId="2" fillId="4" borderId="0" xfId="0" applyFont="1" applyFill="1" applyProtection="1"/>
    <xf numFmtId="5" fontId="2" fillId="4" borderId="55" xfId="0" applyNumberFormat="1" applyFont="1" applyFill="1" applyBorder="1" applyProtection="1"/>
    <xf numFmtId="5" fontId="2" fillId="4" borderId="56" xfId="0" applyNumberFormat="1" applyFont="1" applyFill="1" applyBorder="1" applyProtection="1"/>
    <xf numFmtId="5" fontId="2" fillId="4" borderId="28" xfId="0" applyNumberFormat="1" applyFont="1" applyFill="1" applyBorder="1" applyProtection="1"/>
    <xf numFmtId="5" fontId="2" fillId="4" borderId="36" xfId="0" applyNumberFormat="1" applyFont="1" applyFill="1" applyBorder="1" applyProtection="1"/>
    <xf numFmtId="5" fontId="2" fillId="4" borderId="24" xfId="0" applyNumberFormat="1" applyFont="1" applyFill="1" applyBorder="1" applyProtection="1"/>
    <xf numFmtId="5" fontId="2" fillId="4" borderId="59" xfId="0" applyNumberFormat="1" applyFont="1" applyFill="1" applyBorder="1" applyProtection="1"/>
    <xf numFmtId="5" fontId="3" fillId="0" borderId="26" xfId="0" applyNumberFormat="1" applyFont="1" applyBorder="1" applyAlignment="1" applyProtection="1">
      <alignment horizontal="left" vertical="center"/>
    </xf>
    <xf numFmtId="5" fontId="2" fillId="0" borderId="26" xfId="0" applyNumberFormat="1" applyFont="1" applyBorder="1" applyAlignment="1" applyProtection="1">
      <alignment horizontal="left" vertical="center"/>
    </xf>
    <xf numFmtId="5" fontId="3" fillId="0" borderId="4" xfId="2" applyNumberFormat="1" applyBorder="1" applyProtection="1"/>
    <xf numFmtId="0" fontId="3" fillId="0" borderId="7" xfId="0" applyFont="1" applyBorder="1" applyProtection="1"/>
    <xf numFmtId="0" fontId="2" fillId="4" borderId="4" xfId="0" applyFont="1" applyFill="1" applyBorder="1" applyProtection="1"/>
    <xf numFmtId="5" fontId="2" fillId="4" borderId="5" xfId="0" applyNumberFormat="1" applyFont="1" applyFill="1" applyBorder="1" applyProtection="1"/>
    <xf numFmtId="5" fontId="2" fillId="4" borderId="11" xfId="0" applyNumberFormat="1" applyFont="1" applyFill="1" applyBorder="1" applyProtection="1"/>
    <xf numFmtId="5" fontId="2" fillId="4" borderId="30" xfId="0" applyNumberFormat="1" applyFont="1" applyFill="1" applyBorder="1" applyProtection="1"/>
    <xf numFmtId="0" fontId="2" fillId="4" borderId="13" xfId="0" applyFont="1" applyFill="1" applyBorder="1" applyProtection="1"/>
    <xf numFmtId="0" fontId="2" fillId="0" borderId="40" xfId="0" applyFont="1" applyBorder="1" applyAlignment="1" applyProtection="1">
      <alignment horizontal="left" vertical="center"/>
    </xf>
    <xf numFmtId="0" fontId="3" fillId="0" borderId="33" xfId="0" applyFont="1" applyBorder="1" applyProtection="1"/>
    <xf numFmtId="0" fontId="3" fillId="0" borderId="5" xfId="0" applyFont="1" applyBorder="1" applyProtection="1"/>
    <xf numFmtId="0" fontId="2" fillId="4" borderId="5" xfId="0" applyFont="1" applyFill="1" applyBorder="1" applyProtection="1"/>
    <xf numFmtId="5" fontId="2" fillId="4" borderId="13" xfId="0" applyNumberFormat="1" applyFont="1" applyFill="1" applyBorder="1" applyProtection="1"/>
    <xf numFmtId="0" fontId="2" fillId="4" borderId="7" xfId="0" applyFont="1" applyFill="1" applyBorder="1" applyProtection="1"/>
    <xf numFmtId="0" fontId="2" fillId="4" borderId="55" xfId="0" applyFont="1" applyFill="1" applyBorder="1" applyAlignment="1" applyProtection="1">
      <alignment horizontal="left" vertical="center"/>
    </xf>
    <xf numFmtId="5" fontId="2" fillId="4" borderId="14" xfId="0" applyNumberFormat="1" applyFont="1" applyFill="1" applyBorder="1" applyProtection="1"/>
    <xf numFmtId="0" fontId="2" fillId="4" borderId="15" xfId="0" applyFont="1" applyFill="1" applyBorder="1" applyProtection="1"/>
    <xf numFmtId="0" fontId="2" fillId="4" borderId="16" xfId="0" applyFont="1" applyFill="1" applyBorder="1" applyProtection="1"/>
    <xf numFmtId="5" fontId="2" fillId="4" borderId="25" xfId="0" applyNumberFormat="1" applyFont="1" applyFill="1" applyBorder="1" applyProtection="1"/>
    <xf numFmtId="5" fontId="2" fillId="4" borderId="6" xfId="0" applyNumberFormat="1" applyFont="1" applyFill="1" applyBorder="1" applyProtection="1"/>
    <xf numFmtId="5" fontId="2" fillId="4" borderId="18" xfId="0" applyNumberFormat="1" applyFont="1" applyFill="1" applyBorder="1" applyProtection="1"/>
    <xf numFmtId="5" fontId="2" fillId="4" borderId="43" xfId="0" applyNumberFormat="1" applyFont="1" applyFill="1" applyBorder="1" applyProtection="1"/>
    <xf numFmtId="5" fontId="2" fillId="4" borderId="42" xfId="0" applyNumberFormat="1" applyFont="1" applyFill="1" applyBorder="1" applyProtection="1"/>
    <xf numFmtId="5" fontId="2" fillId="4" borderId="49" xfId="0" applyNumberFormat="1" applyFont="1" applyFill="1" applyBorder="1" applyProtection="1"/>
    <xf numFmtId="5" fontId="3" fillId="0" borderId="0" xfId="0" applyNumberFormat="1" applyFont="1" applyProtection="1"/>
    <xf numFmtId="4" fontId="3" fillId="0" borderId="5" xfId="0" applyNumberFormat="1" applyFont="1" applyBorder="1" applyProtection="1"/>
    <xf numFmtId="44" fontId="3" fillId="4" borderId="5" xfId="2" applyFill="1" applyBorder="1" applyProtection="1"/>
    <xf numFmtId="0" fontId="3" fillId="0" borderId="0" xfId="0" applyFont="1" applyAlignment="1" applyProtection="1">
      <alignment horizontal="right"/>
    </xf>
    <xf numFmtId="0" fontId="2" fillId="0" borderId="0" xfId="0" applyFont="1" applyAlignment="1" applyProtection="1">
      <alignment horizontal="left"/>
    </xf>
    <xf numFmtId="0" fontId="2" fillId="0" borderId="0" xfId="0" applyFont="1" applyAlignment="1" applyProtection="1">
      <alignment horizontal="center"/>
    </xf>
    <xf numFmtId="0" fontId="3" fillId="0" borderId="37" xfId="0" applyFont="1" applyBorder="1" applyAlignment="1" applyProtection="1">
      <alignment vertical="center"/>
    </xf>
    <xf numFmtId="0" fontId="3" fillId="0" borderId="45" xfId="0" applyFont="1" applyBorder="1" applyAlignment="1" applyProtection="1">
      <alignment vertical="center" wrapText="1"/>
    </xf>
    <xf numFmtId="0" fontId="3" fillId="11" borderId="2"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1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xf>
    <xf numFmtId="0" fontId="3" fillId="0" borderId="4" xfId="0" applyFont="1" applyBorder="1" applyAlignment="1" applyProtection="1">
      <alignment horizontal="left" vertical="center" wrapText="1"/>
    </xf>
    <xf numFmtId="0" fontId="2" fillId="0" borderId="67" xfId="0" applyFont="1" applyBorder="1" applyAlignment="1" applyProtection="1">
      <alignment horizontal="left" vertical="center"/>
    </xf>
    <xf numFmtId="0" fontId="3" fillId="0" borderId="10" xfId="0" applyFont="1" applyBorder="1" applyAlignment="1" applyProtection="1">
      <alignment horizontal="justify"/>
    </xf>
    <xf numFmtId="5" fontId="2" fillId="4" borderId="23" xfId="0" applyNumberFormat="1" applyFont="1" applyFill="1" applyBorder="1" applyProtection="1"/>
    <xf numFmtId="0" fontId="3" fillId="0" borderId="5" xfId="0" applyFont="1" applyBorder="1" applyAlignment="1" applyProtection="1">
      <alignment horizontal="justify"/>
    </xf>
    <xf numFmtId="5" fontId="2" fillId="0" borderId="65" xfId="0" applyNumberFormat="1" applyFont="1" applyBorder="1" applyAlignment="1" applyProtection="1">
      <alignment horizontal="left" vertical="center"/>
    </xf>
    <xf numFmtId="39" fontId="3" fillId="0" borderId="5" xfId="1" applyNumberFormat="1" applyBorder="1" applyProtection="1"/>
    <xf numFmtId="39" fontId="3" fillId="5" borderId="55" xfId="1" applyNumberFormat="1" applyFill="1" applyBorder="1" applyProtection="1"/>
    <xf numFmtId="44" fontId="3" fillId="5" borderId="57" xfId="2" applyFill="1" applyBorder="1" applyProtection="1"/>
    <xf numFmtId="44" fontId="3" fillId="5" borderId="33" xfId="2" applyFill="1" applyBorder="1" applyProtection="1"/>
    <xf numFmtId="0" fontId="3" fillId="0" borderId="2" xfId="0" applyFont="1" applyBorder="1" applyAlignment="1" applyProtection="1">
      <alignment horizontal="center" vertical="top"/>
    </xf>
    <xf numFmtId="0" fontId="3" fillId="7" borderId="2" xfId="0" applyFont="1" applyFill="1" applyBorder="1" applyAlignment="1" applyProtection="1">
      <alignment horizontal="center" vertical="center" wrapText="1"/>
    </xf>
    <xf numFmtId="0" fontId="3" fillId="21" borderId="2"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49" fontId="3" fillId="7" borderId="66" xfId="0" applyNumberFormat="1" applyFont="1" applyFill="1" applyBorder="1" applyAlignment="1" applyProtection="1">
      <alignment horizontal="center" vertical="center" wrapText="1"/>
    </xf>
    <xf numFmtId="0" fontId="3" fillId="11" borderId="61" xfId="0" applyFont="1" applyFill="1" applyBorder="1" applyAlignment="1" applyProtection="1">
      <alignment horizontal="center" vertical="center" wrapText="1"/>
    </xf>
    <xf numFmtId="0" fontId="3" fillId="10" borderId="61" xfId="0" applyFont="1" applyFill="1" applyBorder="1" applyAlignment="1" applyProtection="1">
      <alignment horizontal="center" vertical="center" wrapText="1"/>
    </xf>
    <xf numFmtId="0" fontId="2" fillId="0" borderId="19"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20" xfId="0" applyFont="1" applyBorder="1" applyAlignment="1" applyProtection="1">
      <alignment horizontal="left" vertical="center" wrapText="1"/>
    </xf>
    <xf numFmtId="0" fontId="3" fillId="0" borderId="20" xfId="0" applyFont="1" applyBorder="1" applyAlignment="1" applyProtection="1">
      <alignment horizontal="left" vertical="center"/>
    </xf>
    <xf numFmtId="0" fontId="2" fillId="0" borderId="21" xfId="0" applyFont="1" applyBorder="1" applyAlignment="1" applyProtection="1">
      <alignment horizontal="left" vertical="center"/>
    </xf>
    <xf numFmtId="0" fontId="3" fillId="0" borderId="39" xfId="0" applyFont="1" applyBorder="1" applyAlignment="1" applyProtection="1">
      <alignment horizontal="justify"/>
    </xf>
    <xf numFmtId="5" fontId="3" fillId="0" borderId="27" xfId="2" applyNumberFormat="1" applyBorder="1" applyProtection="1"/>
    <xf numFmtId="5" fontId="2" fillId="4" borderId="29" xfId="0" applyNumberFormat="1" applyFont="1" applyFill="1" applyBorder="1" applyProtection="1"/>
    <xf numFmtId="5" fontId="2" fillId="4" borderId="27" xfId="0" applyNumberFormat="1" applyFont="1" applyFill="1" applyBorder="1" applyProtection="1"/>
    <xf numFmtId="0" fontId="3" fillId="0" borderId="13" xfId="0" applyFont="1" applyBorder="1" applyAlignment="1" applyProtection="1">
      <alignment horizontal="justify"/>
    </xf>
    <xf numFmtId="5" fontId="3" fillId="0" borderId="5" xfId="0" applyNumberFormat="1" applyFont="1" applyBorder="1" applyProtection="1"/>
    <xf numFmtId="0" fontId="3" fillId="0" borderId="7" xfId="0" applyFont="1" applyBorder="1" applyAlignment="1" applyProtection="1">
      <alignment horizontal="left" vertical="center"/>
    </xf>
    <xf numFmtId="5" fontId="3" fillId="0" borderId="65" xfId="0" applyNumberFormat="1" applyFont="1" applyBorder="1" applyAlignment="1" applyProtection="1">
      <alignment horizontal="left" vertical="center"/>
    </xf>
    <xf numFmtId="0" fontId="3" fillId="0" borderId="13" xfId="0" applyFont="1" applyBorder="1" applyProtection="1"/>
    <xf numFmtId="5" fontId="3" fillId="0" borderId="33" xfId="0" applyNumberFormat="1" applyFont="1" applyBorder="1" applyProtection="1"/>
    <xf numFmtId="5" fontId="2" fillId="4" borderId="33" xfId="0" applyNumberFormat="1" applyFont="1" applyFill="1" applyBorder="1" applyProtection="1"/>
    <xf numFmtId="0" fontId="2" fillId="4" borderId="41" xfId="0" applyFont="1" applyFill="1" applyBorder="1" applyProtection="1"/>
    <xf numFmtId="0" fontId="3" fillId="0" borderId="41" xfId="0" applyFont="1" applyBorder="1" applyAlignment="1" applyProtection="1">
      <alignment horizontal="left" vertical="center"/>
    </xf>
    <xf numFmtId="0" fontId="3" fillId="0" borderId="22" xfId="0" applyFont="1" applyBorder="1" applyProtection="1"/>
    <xf numFmtId="0" fontId="2" fillId="4" borderId="14" xfId="0" applyFont="1" applyFill="1" applyBorder="1" applyAlignment="1" applyProtection="1">
      <alignment horizontal="left" vertical="center"/>
    </xf>
    <xf numFmtId="0" fontId="2" fillId="0" borderId="41" xfId="0" applyFont="1" applyBorder="1" applyAlignment="1" applyProtection="1">
      <alignment horizontal="left" vertical="center"/>
    </xf>
    <xf numFmtId="0" fontId="2" fillId="0" borderId="0" xfId="0" applyFont="1" applyProtection="1"/>
    <xf numFmtId="0" fontId="3" fillId="0" borderId="58" xfId="0" applyFont="1" applyBorder="1" applyProtection="1"/>
    <xf numFmtId="5" fontId="2" fillId="0" borderId="58" xfId="0" applyNumberFormat="1" applyFont="1" applyBorder="1" applyProtection="1"/>
    <xf numFmtId="5" fontId="2" fillId="0" borderId="0" xfId="0" applyNumberFormat="1" applyFont="1" applyProtection="1"/>
    <xf numFmtId="0" fontId="3" fillId="0" borderId="0" xfId="0" applyFont="1" applyAlignment="1" applyProtection="1">
      <alignment horizontal="center"/>
    </xf>
    <xf numFmtId="0" fontId="3" fillId="0" borderId="0" xfId="0" applyFont="1" applyAlignment="1" applyProtection="1">
      <alignment horizontal="left" vertical="center" wrapText="1"/>
    </xf>
    <xf numFmtId="0" fontId="2" fillId="0" borderId="19" xfId="0" applyFont="1" applyBorder="1" applyAlignment="1" applyProtection="1">
      <alignment horizontal="left"/>
    </xf>
    <xf numFmtId="0" fontId="2" fillId="0" borderId="20" xfId="0" applyFont="1" applyBorder="1" applyAlignment="1" applyProtection="1">
      <alignment horizontal="left"/>
    </xf>
    <xf numFmtId="0" fontId="3" fillId="0" borderId="20" xfId="0" applyFont="1" applyBorder="1" applyAlignment="1" applyProtection="1">
      <alignment horizontal="center"/>
    </xf>
    <xf numFmtId="0" fontId="2" fillId="0" borderId="21" xfId="0" applyFont="1" applyBorder="1" applyAlignment="1" applyProtection="1">
      <alignment horizontal="left"/>
    </xf>
    <xf numFmtId="0" fontId="3" fillId="0" borderId="8" xfId="0" applyFont="1" applyBorder="1" applyProtection="1"/>
    <xf numFmtId="0" fontId="2" fillId="0" borderId="4" xfId="0" applyFont="1" applyBorder="1" applyAlignment="1" applyProtection="1">
      <alignment horizontal="left" vertical="center"/>
    </xf>
    <xf numFmtId="0" fontId="2" fillId="0" borderId="19"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5" fontId="3" fillId="0" borderId="41" xfId="0" applyNumberFormat="1" applyFont="1" applyBorder="1" applyProtection="1">
      <protection locked="0"/>
    </xf>
    <xf numFmtId="0" fontId="11" fillId="0" borderId="0" xfId="5" applyProtection="1"/>
    <xf numFmtId="0" fontId="3" fillId="8" borderId="63" xfId="0" applyFont="1" applyFill="1" applyBorder="1" applyAlignment="1">
      <alignment horizontal="center" vertical="center" wrapText="1"/>
    </xf>
    <xf numFmtId="0" fontId="3" fillId="8" borderId="63" xfId="0" applyFont="1" applyFill="1" applyBorder="1" applyAlignment="1" applyProtection="1">
      <alignment horizontal="center" vertical="center" wrapText="1"/>
    </xf>
    <xf numFmtId="0" fontId="3" fillId="8" borderId="0" xfId="0" applyFont="1" applyFill="1" applyAlignment="1">
      <alignment wrapText="1"/>
    </xf>
    <xf numFmtId="0" fontId="2" fillId="14" borderId="5" xfId="0" applyFont="1" applyFill="1" applyBorder="1"/>
    <xf numFmtId="0" fontId="0" fillId="14" borderId="0" xfId="0" applyFill="1"/>
    <xf numFmtId="0" fontId="3" fillId="14" borderId="0" xfId="0" applyFont="1" applyFill="1" applyAlignment="1">
      <alignment wrapText="1"/>
    </xf>
    <xf numFmtId="0" fontId="3" fillId="14" borderId="0" xfId="0" applyFont="1" applyFill="1" applyAlignment="1">
      <alignment horizontal="left" vertical="top" wrapText="1"/>
    </xf>
    <xf numFmtId="0" fontId="2" fillId="9" borderId="5" xfId="0" applyFont="1" applyFill="1" applyBorder="1"/>
    <xf numFmtId="0" fontId="0" fillId="9" borderId="0" xfId="0" applyFill="1"/>
    <xf numFmtId="0" fontId="2" fillId="12" borderId="5" xfId="0" applyFont="1" applyFill="1" applyBorder="1"/>
    <xf numFmtId="0" fontId="0" fillId="12" borderId="0" xfId="0" applyFill="1"/>
    <xf numFmtId="0" fontId="2" fillId="8" borderId="5" xfId="0" applyFont="1" applyFill="1" applyBorder="1"/>
    <xf numFmtId="0" fontId="0" fillId="8" borderId="0" xfId="0" applyFill="1"/>
    <xf numFmtId="0" fontId="3" fillId="8" borderId="0" xfId="0" applyFont="1" applyFill="1"/>
    <xf numFmtId="0" fontId="3" fillId="8" borderId="0" xfId="0" applyFont="1" applyFill="1" applyAlignment="1"/>
    <xf numFmtId="0" fontId="2" fillId="8" borderId="0" xfId="0" applyFont="1" applyFill="1" applyBorder="1"/>
    <xf numFmtId="0" fontId="2" fillId="8" borderId="0" xfId="0" applyFont="1" applyFill="1"/>
    <xf numFmtId="0" fontId="3" fillId="8" borderId="0" xfId="0" applyFont="1" applyFill="1" applyBorder="1"/>
    <xf numFmtId="0" fontId="28" fillId="8" borderId="0" xfId="0" applyFont="1" applyFill="1" applyAlignment="1">
      <alignment vertical="center"/>
    </xf>
    <xf numFmtId="0" fontId="3" fillId="8" borderId="0" xfId="0" applyFont="1" applyFill="1" applyBorder="1" applyAlignment="1">
      <alignment wrapText="1"/>
    </xf>
    <xf numFmtId="0" fontId="3" fillId="12" borderId="0" xfId="0" applyFont="1" applyFill="1" applyAlignment="1">
      <alignment vertical="top" wrapText="1"/>
    </xf>
    <xf numFmtId="0" fontId="3" fillId="8" borderId="0" xfId="0" applyFont="1" applyFill="1" applyAlignment="1">
      <alignment vertical="top"/>
    </xf>
    <xf numFmtId="0" fontId="3" fillId="9" borderId="0" xfId="0" applyFont="1" applyFill="1" applyAlignment="1">
      <alignment vertical="top" wrapText="1"/>
    </xf>
    <xf numFmtId="0" fontId="11" fillId="0" borderId="58" xfId="5" quotePrefix="1" applyBorder="1" applyAlignment="1" applyProtection="1">
      <alignment horizontal="left" vertical="center"/>
      <protection locked="0"/>
    </xf>
    <xf numFmtId="0" fontId="11" fillId="0" borderId="58" xfId="5" applyBorder="1" applyAlignment="1" applyProtection="1">
      <alignment vertical="center"/>
      <protection locked="0"/>
    </xf>
    <xf numFmtId="0" fontId="3" fillId="0" borderId="58" xfId="0" applyFont="1" applyBorder="1" applyAlignment="1" applyProtection="1">
      <alignment horizontal="left" vertical="center" wrapText="1"/>
      <protection locked="0"/>
    </xf>
    <xf numFmtId="0" fontId="11" fillId="0" borderId="58" xfId="5" quotePrefix="1" applyBorder="1" applyAlignment="1" applyProtection="1">
      <alignment vertical="center"/>
      <protection locked="0"/>
    </xf>
    <xf numFmtId="0" fontId="11" fillId="0" borderId="58" xfId="5" applyBorder="1" applyAlignment="1">
      <alignment horizontal="left" vertical="center"/>
    </xf>
    <xf numFmtId="0" fontId="3" fillId="9" borderId="57" xfId="0" applyFont="1" applyFill="1" applyBorder="1" applyAlignment="1">
      <alignment horizontal="center" vertical="center" wrapText="1"/>
    </xf>
    <xf numFmtId="0" fontId="3" fillId="14" borderId="57" xfId="0" applyFont="1" applyFill="1" applyBorder="1" applyAlignment="1">
      <alignment horizontal="center" vertical="center" wrapText="1"/>
    </xf>
    <xf numFmtId="0" fontId="2" fillId="4" borderId="69" xfId="0" applyFont="1" applyFill="1" applyBorder="1" applyAlignment="1">
      <alignment horizontal="center" vertical="center" wrapText="1"/>
    </xf>
    <xf numFmtId="0" fontId="2" fillId="4" borderId="69" xfId="0" applyFont="1" applyFill="1" applyBorder="1" applyAlignment="1">
      <alignment horizontal="center" vertical="center"/>
    </xf>
    <xf numFmtId="0" fontId="3" fillId="9" borderId="57" xfId="0" applyFont="1" applyFill="1" applyBorder="1" applyAlignment="1" applyProtection="1">
      <alignment horizontal="center" vertical="center" wrapText="1"/>
    </xf>
    <xf numFmtId="0" fontId="3" fillId="14" borderId="57" xfId="0" applyFont="1" applyFill="1" applyBorder="1" applyAlignment="1" applyProtection="1">
      <alignment horizontal="center" vertical="center" wrapText="1"/>
    </xf>
    <xf numFmtId="0" fontId="2" fillId="4" borderId="69" xfId="0" applyFont="1" applyFill="1" applyBorder="1" applyAlignment="1" applyProtection="1">
      <alignment horizontal="center" vertical="center" wrapText="1"/>
    </xf>
    <xf numFmtId="0" fontId="2" fillId="4" borderId="69" xfId="0" applyFont="1" applyFill="1" applyBorder="1" applyAlignment="1" applyProtection="1">
      <alignment horizontal="center" vertical="center"/>
    </xf>
    <xf numFmtId="0" fontId="3" fillId="0" borderId="57" xfId="0" applyFont="1" applyFill="1" applyBorder="1" applyAlignment="1">
      <alignment wrapText="1"/>
    </xf>
    <xf numFmtId="0" fontId="2" fillId="0" borderId="19" xfId="0" applyFont="1" applyBorder="1" applyAlignment="1">
      <alignment horizontal="left"/>
    </xf>
    <xf numFmtId="0" fontId="2" fillId="0" borderId="20" xfId="0" applyFont="1" applyBorder="1" applyAlignment="1">
      <alignment horizontal="left"/>
    </xf>
    <xf numFmtId="0" fontId="0" fillId="0" borderId="0" xfId="0" applyAlignment="1" applyProtection="1">
      <alignment wrapText="1"/>
      <protection locked="0"/>
    </xf>
    <xf numFmtId="3" fontId="0" fillId="0" borderId="0" xfId="0" applyNumberFormat="1" applyProtection="1">
      <protection locked="0"/>
    </xf>
    <xf numFmtId="3" fontId="0" fillId="0" borderId="0" xfId="0" applyNumberFormat="1" applyFill="1" applyProtection="1">
      <protection locked="0"/>
    </xf>
    <xf numFmtId="0" fontId="4" fillId="0" borderId="0" xfId="0" applyFont="1" applyAlignment="1" applyProtection="1">
      <protection locked="0"/>
    </xf>
    <xf numFmtId="0" fontId="2" fillId="0" borderId="0" xfId="0" applyFont="1" applyAlignment="1" applyProtection="1">
      <alignment horizontal="center" vertical="center"/>
    </xf>
    <xf numFmtId="0" fontId="17" fillId="0" borderId="0" xfId="0" applyFont="1" applyAlignment="1" applyProtection="1">
      <alignment horizontal="center" vertical="center"/>
    </xf>
    <xf numFmtId="5" fontId="3" fillId="0" borderId="13" xfId="2" applyNumberFormat="1" applyBorder="1" applyProtection="1"/>
    <xf numFmtId="0" fontId="3" fillId="0" borderId="11" xfId="0" applyFont="1" applyBorder="1"/>
    <xf numFmtId="0" fontId="2" fillId="0" borderId="0" xfId="0" applyFont="1" applyBorder="1" applyAlignment="1">
      <alignment horizontal="left"/>
    </xf>
    <xf numFmtId="0" fontId="3" fillId="0" borderId="5" xfId="0" applyFont="1" applyBorder="1" applyAlignment="1">
      <alignment horizontal="left"/>
    </xf>
    <xf numFmtId="0" fontId="2" fillId="0" borderId="5" xfId="0" applyFont="1" applyBorder="1" applyAlignment="1">
      <alignment horizontal="left"/>
    </xf>
    <xf numFmtId="0" fontId="3" fillId="0" borderId="33" xfId="0" applyFont="1" applyBorder="1" applyAlignment="1">
      <alignment horizontal="left"/>
    </xf>
    <xf numFmtId="10" fontId="0" fillId="0" borderId="33" xfId="4" applyNumberFormat="1" applyFont="1" applyBorder="1" applyAlignment="1">
      <alignment vertical="center"/>
    </xf>
    <xf numFmtId="0" fontId="2" fillId="0" borderId="33" xfId="0" applyFont="1" applyBorder="1" applyAlignment="1" applyProtection="1">
      <alignment horizontal="left"/>
      <protection locked="0"/>
    </xf>
    <xf numFmtId="166" fontId="6" fillId="0" borderId="0" xfId="0" applyNumberFormat="1" applyFont="1" applyAlignment="1" applyProtection="1">
      <alignment horizontal="left" wrapText="1"/>
    </xf>
    <xf numFmtId="0" fontId="6" fillId="0" borderId="0" xfId="0" applyFont="1" applyAlignment="1" applyProtection="1">
      <alignment horizontal="left" wrapText="1"/>
    </xf>
    <xf numFmtId="0" fontId="0" fillId="0" borderId="0" xfId="0" applyProtection="1"/>
    <xf numFmtId="166" fontId="2" fillId="0" borderId="0" xfId="0" applyNumberFormat="1" applyFont="1" applyProtection="1"/>
    <xf numFmtId="0" fontId="0" fillId="0" borderId="7" xfId="0" applyBorder="1" applyProtection="1"/>
    <xf numFmtId="0" fontId="3" fillId="0" borderId="4" xfId="0" applyFont="1" applyBorder="1" applyAlignment="1" applyProtection="1">
      <alignment horizontal="justify"/>
    </xf>
    <xf numFmtId="5" fontId="3" fillId="0" borderId="35" xfId="2" applyNumberFormat="1" applyBorder="1" applyProtection="1"/>
    <xf numFmtId="5" fontId="3" fillId="0" borderId="35" xfId="0" applyNumberFormat="1" applyFont="1" applyBorder="1" applyProtection="1"/>
    <xf numFmtId="5" fontId="2" fillId="4" borderId="47" xfId="0" applyNumberFormat="1" applyFont="1" applyFill="1" applyBorder="1" applyProtection="1"/>
    <xf numFmtId="2" fontId="3" fillId="0" borderId="5" xfId="0" applyNumberFormat="1" applyFont="1" applyBorder="1" applyProtection="1"/>
    <xf numFmtId="2" fontId="3" fillId="0" borderId="5" xfId="1" applyNumberFormat="1" applyBorder="1" applyProtection="1"/>
    <xf numFmtId="0" fontId="3" fillId="0" borderId="0" xfId="0" applyFont="1" applyFill="1" applyAlignment="1">
      <alignment horizontal="right"/>
    </xf>
    <xf numFmtId="0" fontId="3" fillId="21" borderId="70" xfId="0" applyFont="1" applyFill="1" applyBorder="1" applyAlignment="1">
      <alignment horizontal="center" vertical="center" wrapText="1"/>
    </xf>
    <xf numFmtId="39" fontId="3" fillId="0" borderId="55" xfId="1" applyNumberFormat="1" applyBorder="1"/>
    <xf numFmtId="5" fontId="3" fillId="24" borderId="5" xfId="0" applyNumberFormat="1" applyFont="1" applyFill="1" applyBorder="1" applyProtection="1">
      <protection locked="0"/>
    </xf>
    <xf numFmtId="0" fontId="2" fillId="9" borderId="5" xfId="0" applyFont="1" applyFill="1" applyBorder="1" applyAlignment="1">
      <alignment vertical="center"/>
    </xf>
    <xf numFmtId="0" fontId="3" fillId="14" borderId="0" xfId="0" applyFont="1" applyFill="1" applyAlignment="1">
      <alignment vertical="center" wrapText="1"/>
    </xf>
    <xf numFmtId="0" fontId="3" fillId="0" borderId="71" xfId="0" applyFont="1" applyBorder="1" applyAlignment="1" applyProtection="1">
      <alignment horizontal="left" vertical="center" wrapText="1"/>
    </xf>
    <xf numFmtId="0" fontId="3" fillId="0" borderId="71" xfId="0" applyFont="1" applyBorder="1" applyAlignment="1" applyProtection="1">
      <alignment horizontal="left" vertical="center" wrapText="1"/>
      <protection locked="0"/>
    </xf>
    <xf numFmtId="0" fontId="3" fillId="0" borderId="24" xfId="0" applyFont="1" applyBorder="1"/>
    <xf numFmtId="0" fontId="3" fillId="0" borderId="64" xfId="0" applyFont="1" applyBorder="1"/>
    <xf numFmtId="0" fontId="3" fillId="0" borderId="64" xfId="0" applyFont="1" applyBorder="1" applyProtection="1"/>
    <xf numFmtId="5" fontId="2" fillId="4" borderId="18" xfId="2" applyNumberFormat="1" applyFont="1" applyFill="1" applyBorder="1"/>
    <xf numFmtId="5" fontId="3" fillId="0" borderId="71" xfId="0" applyNumberFormat="1" applyFont="1" applyBorder="1" applyProtection="1"/>
    <xf numFmtId="0" fontId="2" fillId="0" borderId="0" xfId="0" applyFont="1" applyAlignment="1">
      <alignment horizontal="left"/>
    </xf>
    <xf numFmtId="0" fontId="0" fillId="14" borderId="0" xfId="0" applyFill="1" applyAlignment="1">
      <alignment wrapText="1"/>
    </xf>
    <xf numFmtId="0" fontId="2" fillId="0" borderId="0" xfId="0" applyFont="1" applyAlignment="1">
      <alignment horizontal="left" vertical="top"/>
    </xf>
    <xf numFmtId="0" fontId="3" fillId="0" borderId="17" xfId="0" applyFont="1" applyBorder="1" applyAlignment="1">
      <alignment wrapText="1"/>
    </xf>
    <xf numFmtId="0" fontId="2" fillId="18" borderId="5" xfId="0" applyFont="1" applyFill="1" applyBorder="1" applyAlignment="1">
      <alignment vertical="center"/>
    </xf>
    <xf numFmtId="0" fontId="0" fillId="18" borderId="0" xfId="0" applyFill="1" applyAlignment="1">
      <alignment wrapText="1"/>
    </xf>
    <xf numFmtId="0" fontId="0" fillId="18" borderId="0" xfId="0" applyFill="1"/>
    <xf numFmtId="44" fontId="3" fillId="4" borderId="5" xfId="2" applyNumberFormat="1" applyFill="1" applyBorder="1"/>
    <xf numFmtId="1" fontId="3" fillId="0" borderId="5" xfId="0" applyNumberFormat="1" applyFont="1" applyBorder="1"/>
    <xf numFmtId="3" fontId="3" fillId="0" borderId="5" xfId="1" applyNumberFormat="1" applyBorder="1"/>
    <xf numFmtId="3" fontId="3" fillId="0" borderId="5" xfId="0" applyNumberFormat="1" applyFont="1" applyBorder="1"/>
    <xf numFmtId="1" fontId="3" fillId="0" borderId="5" xfId="0" applyNumberFormat="1" applyFont="1" applyBorder="1" applyProtection="1"/>
    <xf numFmtId="37" fontId="3" fillId="0" borderId="5" xfId="1" applyNumberFormat="1" applyBorder="1"/>
    <xf numFmtId="37" fontId="3" fillId="0" borderId="5" xfId="1" applyNumberFormat="1" applyBorder="1" applyProtection="1">
      <protection locked="0"/>
    </xf>
    <xf numFmtId="37" fontId="3" fillId="0" borderId="5" xfId="0" applyNumberFormat="1" applyFont="1" applyBorder="1"/>
    <xf numFmtId="0" fontId="2" fillId="9" borderId="32" xfId="0" applyFont="1" applyFill="1" applyBorder="1" applyAlignment="1">
      <alignment vertical="center"/>
    </xf>
    <xf numFmtId="0" fontId="3" fillId="9" borderId="32" xfId="0" applyFont="1" applyFill="1" applyBorder="1" applyAlignment="1">
      <alignment vertical="center" wrapText="1"/>
    </xf>
    <xf numFmtId="0" fontId="0" fillId="25" borderId="0" xfId="0" applyFill="1"/>
    <xf numFmtId="0" fontId="3" fillId="0" borderId="5" xfId="0" applyFont="1" applyFill="1" applyBorder="1"/>
    <xf numFmtId="0" fontId="3" fillId="0" borderId="4" xfId="0" applyFont="1" applyFill="1" applyBorder="1" applyAlignment="1" applyProtection="1">
      <alignment horizontal="justify"/>
    </xf>
    <xf numFmtId="0" fontId="3" fillId="0" borderId="33" xfId="0" applyFont="1" applyFill="1" applyBorder="1"/>
    <xf numFmtId="0" fontId="2" fillId="0" borderId="0" xfId="0" applyFont="1" applyFill="1" applyAlignment="1">
      <alignment horizontal="left"/>
    </xf>
    <xf numFmtId="0" fontId="0" fillId="25" borderId="0" xfId="0" applyFill="1" applyAlignment="1">
      <alignment vertical="top" wrapText="1"/>
    </xf>
    <xf numFmtId="0" fontId="2" fillId="25" borderId="32" xfId="0" applyFont="1" applyFill="1" applyBorder="1" applyAlignment="1">
      <alignment vertical="center"/>
    </xf>
    <xf numFmtId="0" fontId="2" fillId="0" borderId="7" xfId="0" applyFont="1" applyFill="1" applyBorder="1" applyAlignment="1">
      <alignment horizontal="left" vertical="center"/>
    </xf>
    <xf numFmtId="0" fontId="3" fillId="0" borderId="26" xfId="0" applyFont="1" applyFill="1" applyBorder="1" applyAlignment="1">
      <alignment horizontal="left" vertical="center"/>
    </xf>
    <xf numFmtId="0" fontId="2" fillId="0" borderId="20" xfId="0" applyFont="1" applyFill="1" applyBorder="1" applyAlignment="1">
      <alignment horizontal="left"/>
    </xf>
    <xf numFmtId="0" fontId="3" fillId="0" borderId="0" xfId="0" applyFont="1" applyFill="1"/>
    <xf numFmtId="0" fontId="2" fillId="0" borderId="26" xfId="0" applyFont="1" applyFill="1" applyBorder="1" applyAlignment="1">
      <alignment horizontal="left" vertical="center"/>
    </xf>
    <xf numFmtId="0" fontId="2" fillId="0" borderId="4" xfId="0" applyFont="1" applyFill="1" applyBorder="1" applyAlignment="1">
      <alignment horizontal="left" vertical="center"/>
    </xf>
    <xf numFmtId="0" fontId="2" fillId="0" borderId="19" xfId="0" applyFont="1" applyFill="1" applyBorder="1" applyAlignment="1">
      <alignment horizontal="left"/>
    </xf>
    <xf numFmtId="0" fontId="2" fillId="0" borderId="9" xfId="0" applyFont="1" applyFill="1" applyBorder="1" applyAlignment="1">
      <alignment horizontal="left" vertical="center"/>
    </xf>
    <xf numFmtId="0" fontId="2" fillId="0" borderId="41" xfId="0" applyFont="1" applyFill="1" applyBorder="1" applyAlignment="1">
      <alignment horizontal="left" vertical="center"/>
    </xf>
    <xf numFmtId="0" fontId="3" fillId="0" borderId="0" xfId="0" applyFont="1" applyFill="1" applyProtection="1">
      <protection locked="0"/>
    </xf>
    <xf numFmtId="0" fontId="2" fillId="0" borderId="7" xfId="0" applyFont="1" applyFill="1" applyBorder="1" applyAlignment="1" applyProtection="1">
      <alignment horizontal="left" vertical="center"/>
      <protection locked="0"/>
    </xf>
    <xf numFmtId="0" fontId="2" fillId="0" borderId="26" xfId="0" applyFont="1" applyFill="1" applyBorder="1" applyAlignment="1" applyProtection="1">
      <alignment horizontal="left" vertical="center"/>
      <protection locked="0"/>
    </xf>
    <xf numFmtId="0" fontId="4" fillId="0" borderId="0" xfId="0" applyFont="1" applyFill="1" applyAlignment="1">
      <alignment horizontal="center"/>
    </xf>
    <xf numFmtId="0" fontId="4" fillId="0" borderId="0" xfId="0" applyFont="1" applyFill="1"/>
    <xf numFmtId="0" fontId="0" fillId="0" borderId="0" xfId="0" applyFill="1" applyAlignment="1">
      <alignment horizontal="center"/>
    </xf>
    <xf numFmtId="0" fontId="0" fillId="0" borderId="0" xfId="0" applyFill="1"/>
    <xf numFmtId="0" fontId="2" fillId="0" borderId="5" xfId="0" applyFont="1" applyFill="1" applyBorder="1" applyAlignment="1">
      <alignment wrapText="1"/>
    </xf>
    <xf numFmtId="14" fontId="9" fillId="0" borderId="5" xfId="0" applyNumberFormat="1" applyFont="1" applyFill="1" applyBorder="1"/>
    <xf numFmtId="0" fontId="9" fillId="0" borderId="5" xfId="0" applyFont="1" applyFill="1" applyBorder="1"/>
    <xf numFmtId="0" fontId="2" fillId="0" borderId="4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9" xfId="0" applyFont="1" applyFill="1" applyBorder="1" applyAlignment="1" applyProtection="1">
      <alignment horizontal="left"/>
      <protection locked="0"/>
    </xf>
    <xf numFmtId="0" fontId="2" fillId="0" borderId="20" xfId="0" applyFont="1" applyFill="1" applyBorder="1" applyAlignment="1" applyProtection="1">
      <alignment horizontal="left"/>
      <protection locked="0"/>
    </xf>
    <xf numFmtId="0" fontId="3" fillId="0" borderId="16" xfId="0" applyFont="1" applyBorder="1" applyAlignment="1">
      <alignment vertical="top" wrapText="1"/>
    </xf>
    <xf numFmtId="0" fontId="0" fillId="0" borderId="16" xfId="0" applyBorder="1" applyAlignment="1">
      <alignment vertical="top" wrapText="1"/>
    </xf>
    <xf numFmtId="0" fontId="0" fillId="0" borderId="44" xfId="0" applyBorder="1" applyAlignment="1">
      <alignment vertical="top" wrapText="1"/>
    </xf>
    <xf numFmtId="0" fontId="3" fillId="0" borderId="34" xfId="0" applyFont="1" applyBorder="1" applyAlignment="1">
      <alignment vertical="top" wrapText="1"/>
    </xf>
    <xf numFmtId="0" fontId="0" fillId="0" borderId="34" xfId="0" applyBorder="1" applyAlignment="1">
      <alignment vertical="top" wrapText="1"/>
    </xf>
    <xf numFmtId="0" fontId="0" fillId="0" borderId="38" xfId="0" applyBorder="1" applyAlignment="1">
      <alignment vertical="top" wrapText="1"/>
    </xf>
    <xf numFmtId="0" fontId="2"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44" xfId="0" applyFont="1" applyBorder="1" applyAlignment="1">
      <alignment horizontal="left" vertical="top" wrapText="1"/>
    </xf>
    <xf numFmtId="0" fontId="11" fillId="0" borderId="46" xfId="5" quotePrefix="1" applyBorder="1" applyAlignment="1" applyProtection="1">
      <alignment horizontal="left" vertical="center"/>
      <protection locked="0"/>
    </xf>
    <xf numFmtId="0" fontId="11" fillId="0" borderId="64" xfId="5" quotePrefix="1" applyBorder="1" applyAlignment="1" applyProtection="1">
      <alignment horizontal="left" vertical="center"/>
      <protection locked="0"/>
    </xf>
    <xf numFmtId="0" fontId="11" fillId="0" borderId="68" xfId="5" quotePrefix="1" applyBorder="1" applyAlignment="1" applyProtection="1">
      <alignment horizontal="left" vertical="center"/>
      <protection locked="0"/>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25" borderId="34" xfId="0" applyFont="1" applyFill="1" applyBorder="1" applyAlignment="1">
      <alignment horizontal="left" vertical="top" wrapText="1"/>
    </xf>
    <xf numFmtId="0" fontId="3" fillId="25" borderId="38" xfId="0" applyFont="1" applyFill="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2" fillId="0" borderId="20"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2" fillId="0" borderId="0" xfId="0" applyFont="1" applyAlignment="1">
      <alignment horizontal="left" vertical="top" wrapText="1"/>
    </xf>
    <xf numFmtId="0" fontId="11" fillId="0" borderId="19" xfId="5" quotePrefix="1" applyBorder="1" applyAlignment="1" applyProtection="1">
      <alignment horizontal="left" vertical="center"/>
      <protection locked="0"/>
    </xf>
    <xf numFmtId="0" fontId="11" fillId="0" borderId="7" xfId="5" quotePrefix="1" applyBorder="1" applyAlignment="1" applyProtection="1">
      <alignment horizontal="left" vertical="center"/>
      <protection locked="0"/>
    </xf>
    <xf numFmtId="0" fontId="11" fillId="0" borderId="15" xfId="5" quotePrefix="1" applyBorder="1" applyAlignment="1" applyProtection="1">
      <alignment horizontal="left" vertical="center"/>
      <protection locked="0"/>
    </xf>
    <xf numFmtId="0" fontId="2" fillId="17" borderId="16" xfId="0" applyFont="1" applyFill="1" applyBorder="1" applyAlignment="1">
      <alignment horizontal="center"/>
    </xf>
    <xf numFmtId="0" fontId="4" fillId="0" borderId="0" xfId="0" applyFont="1" applyFill="1" applyAlignment="1">
      <alignment horizontal="center"/>
    </xf>
    <xf numFmtId="0" fontId="3" fillId="0" borderId="45"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3" fillId="0" borderId="34" xfId="0" applyFont="1" applyBorder="1" applyAlignment="1">
      <alignment horizontal="left" vertical="top" wrapText="1"/>
    </xf>
    <xf numFmtId="0" fontId="0" fillId="0" borderId="34" xfId="0" applyBorder="1" applyAlignment="1">
      <alignment horizontal="left" vertical="top" wrapText="1"/>
    </xf>
    <xf numFmtId="0" fontId="0" fillId="0" borderId="38" xfId="0" applyBorder="1" applyAlignment="1">
      <alignment horizontal="left" vertical="top" wrapText="1"/>
    </xf>
    <xf numFmtId="0" fontId="3" fillId="0" borderId="34" xfId="0" applyFont="1" applyBorder="1" applyAlignment="1">
      <alignment vertical="center" wrapText="1"/>
    </xf>
    <xf numFmtId="0" fontId="0" fillId="0" borderId="34" xfId="0" applyBorder="1" applyAlignment="1">
      <alignment vertical="center" wrapText="1"/>
    </xf>
    <xf numFmtId="0" fontId="0" fillId="0" borderId="38" xfId="0" applyBorder="1" applyAlignment="1">
      <alignment vertical="center" wrapText="1"/>
    </xf>
    <xf numFmtId="0" fontId="3" fillId="25" borderId="34" xfId="0" applyFont="1" applyFill="1" applyBorder="1" applyAlignment="1">
      <alignment vertical="center" wrapText="1"/>
    </xf>
    <xf numFmtId="0" fontId="0" fillId="25" borderId="34" xfId="0" applyFill="1" applyBorder="1" applyAlignment="1">
      <alignment vertical="center" wrapText="1"/>
    </xf>
    <xf numFmtId="0" fontId="0" fillId="25" borderId="38" xfId="0" applyFill="1" applyBorder="1" applyAlignment="1">
      <alignment vertical="center" wrapText="1"/>
    </xf>
    <xf numFmtId="0" fontId="3" fillId="0" borderId="19" xfId="0" applyFont="1"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16" xfId="0" applyBorder="1" applyAlignment="1">
      <alignment horizontal="left" vertical="top" wrapText="1"/>
    </xf>
    <xf numFmtId="0" fontId="0" fillId="0" borderId="44" xfId="0" applyBorder="1" applyAlignment="1">
      <alignment horizontal="left" vertical="top" wrapText="1"/>
    </xf>
    <xf numFmtId="0" fontId="2" fillId="0" borderId="19"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2" fillId="0" borderId="37" xfId="0" applyFont="1" applyBorder="1" applyAlignment="1">
      <alignment horizontal="left"/>
    </xf>
    <xf numFmtId="0" fontId="2" fillId="0" borderId="34" xfId="0" applyFont="1" applyBorder="1" applyAlignment="1">
      <alignment horizontal="left"/>
    </xf>
    <xf numFmtId="0" fontId="2" fillId="0" borderId="38" xfId="0" applyFont="1" applyBorder="1" applyAlignment="1">
      <alignment horizontal="left"/>
    </xf>
    <xf numFmtId="7" fontId="0" fillId="0" borderId="4" xfId="2" applyNumberFormat="1" applyFont="1" applyBorder="1" applyAlignment="1">
      <alignment horizontal="right"/>
    </xf>
    <xf numFmtId="164" fontId="0" fillId="0" borderId="26" xfId="0" applyNumberFormat="1" applyBorder="1" applyAlignment="1">
      <alignment horizontal="right"/>
    </xf>
    <xf numFmtId="164" fontId="0" fillId="0" borderId="32" xfId="0" applyNumberFormat="1" applyBorder="1" applyAlignment="1">
      <alignment horizontal="right"/>
    </xf>
    <xf numFmtId="0" fontId="2" fillId="0" borderId="32" xfId="0" applyFont="1" applyBorder="1"/>
    <xf numFmtId="164" fontId="2" fillId="0" borderId="34" xfId="0" applyNumberFormat="1" applyFont="1" applyBorder="1" applyAlignment="1">
      <alignment horizontal="right"/>
    </xf>
    <xf numFmtId="164" fontId="2" fillId="0" borderId="38" xfId="0" applyNumberFormat="1" applyFont="1" applyBorder="1" applyAlignment="1">
      <alignment horizontal="right"/>
    </xf>
    <xf numFmtId="164" fontId="0" fillId="0" borderId="4" xfId="0" applyNumberFormat="1" applyBorder="1" applyAlignment="1">
      <alignment horizontal="right"/>
    </xf>
    <xf numFmtId="0" fontId="0" fillId="0" borderId="4" xfId="0" applyBorder="1" applyAlignment="1" applyProtection="1">
      <alignment horizontal="left"/>
      <protection locked="0"/>
    </xf>
    <xf numFmtId="0" fontId="7" fillId="0" borderId="0" xfId="0" applyFont="1" applyAlignment="1" applyProtection="1">
      <alignment horizontal="left"/>
    </xf>
    <xf numFmtId="0" fontId="3" fillId="0" borderId="4" xfId="0" applyFont="1" applyBorder="1" applyAlignment="1">
      <alignment horizontal="left"/>
    </xf>
    <xf numFmtId="0" fontId="0" fillId="0" borderId="4" xfId="0" applyBorder="1" applyAlignment="1">
      <alignment horizontal="left"/>
    </xf>
    <xf numFmtId="0" fontId="0" fillId="0" borderId="67" xfId="0" applyBorder="1" applyAlignment="1">
      <alignment horizontal="left"/>
    </xf>
    <xf numFmtId="0" fontId="3" fillId="0" borderId="4" xfId="0" applyFont="1" applyBorder="1" applyAlignment="1" applyProtection="1">
      <alignment horizontal="left"/>
      <protection locked="0"/>
    </xf>
    <xf numFmtId="0" fontId="0" fillId="0" borderId="67" xfId="0" applyBorder="1" applyAlignment="1" applyProtection="1">
      <alignment horizontal="left"/>
      <protection locked="0"/>
    </xf>
    <xf numFmtId="0" fontId="6" fillId="0" borderId="0" xfId="0" applyFont="1" applyAlignment="1" applyProtection="1">
      <alignment horizontal="left" wrapText="1"/>
    </xf>
    <xf numFmtId="0" fontId="0" fillId="0" borderId="0" xfId="0" applyAlignment="1" applyProtection="1">
      <alignment horizontal="center"/>
    </xf>
    <xf numFmtId="0" fontId="0" fillId="0" borderId="0" xfId="0" applyAlignment="1" applyProtection="1">
      <alignment horizontal="left" vertical="top" wrapText="1"/>
    </xf>
    <xf numFmtId="0" fontId="3" fillId="0" borderId="0" xfId="0" applyFont="1" applyAlignment="1" applyProtection="1">
      <alignment horizontal="center"/>
      <protection locked="0"/>
    </xf>
    <xf numFmtId="0" fontId="2" fillId="0" borderId="19"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23" fillId="0" borderId="19" xfId="0" applyFont="1" applyBorder="1" applyAlignment="1" applyProtection="1">
      <alignment horizontal="center" wrapText="1"/>
      <protection locked="0"/>
    </xf>
    <xf numFmtId="0" fontId="23" fillId="0" borderId="20" xfId="0" applyFont="1" applyBorder="1" applyAlignment="1" applyProtection="1">
      <alignment horizontal="center" wrapText="1"/>
      <protection locked="0"/>
    </xf>
    <xf numFmtId="0" fontId="23" fillId="0" borderId="21" xfId="0" applyFont="1" applyBorder="1" applyAlignment="1" applyProtection="1">
      <alignment horizontal="center" wrapText="1"/>
      <protection locked="0"/>
    </xf>
    <xf numFmtId="0" fontId="23" fillId="0" borderId="7" xfId="0" applyFont="1" applyBorder="1" applyAlignment="1" applyProtection="1">
      <alignment horizontal="center" wrapText="1"/>
      <protection locked="0"/>
    </xf>
    <xf numFmtId="0" fontId="23" fillId="0" borderId="0" xfId="0" applyFont="1" applyAlignment="1" applyProtection="1">
      <alignment horizontal="center" wrapText="1"/>
      <protection locked="0"/>
    </xf>
    <xf numFmtId="0" fontId="23" fillId="0" borderId="8" xfId="0" applyFont="1" applyBorder="1" applyAlignment="1" applyProtection="1">
      <alignment horizontal="center" wrapText="1"/>
      <protection locked="0"/>
    </xf>
    <xf numFmtId="0" fontId="0" fillId="0" borderId="0" xfId="0" applyAlignment="1" applyProtection="1">
      <alignment horizontal="center"/>
      <protection locked="0"/>
    </xf>
    <xf numFmtId="0" fontId="0" fillId="0" borderId="16" xfId="0" applyBorder="1" applyAlignment="1">
      <alignment horizontal="left"/>
    </xf>
    <xf numFmtId="0" fontId="0" fillId="0" borderId="44" xfId="0" applyBorder="1" applyAlignment="1">
      <alignment horizontal="left"/>
    </xf>
    <xf numFmtId="0" fontId="4" fillId="0" borderId="0" xfId="0" applyFont="1" applyAlignment="1">
      <alignment horizontal="left" wrapText="1"/>
    </xf>
    <xf numFmtId="0" fontId="4" fillId="0" borderId="36" xfId="0" applyFont="1" applyBorder="1" applyAlignment="1" applyProtection="1">
      <alignment horizontal="left" vertical="top" wrapText="1"/>
      <protection locked="0"/>
    </xf>
    <xf numFmtId="0" fontId="4" fillId="0" borderId="32"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31"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left" wrapText="1"/>
    </xf>
    <xf numFmtId="0" fontId="4" fillId="0" borderId="0" xfId="0" applyFont="1" applyBorder="1" applyAlignment="1" applyProtection="1">
      <alignment horizontal="left" vertical="top" wrapText="1"/>
      <protection locked="0"/>
    </xf>
    <xf numFmtId="0" fontId="3" fillId="9" borderId="32" xfId="0" applyFont="1" applyFill="1" applyBorder="1" applyAlignment="1">
      <alignment vertical="top" wrapText="1"/>
    </xf>
    <xf numFmtId="0" fontId="3" fillId="9" borderId="0" xfId="0" applyFont="1" applyFill="1" applyAlignment="1">
      <alignment vertical="top" wrapText="1"/>
    </xf>
    <xf numFmtId="4" fontId="3" fillId="5" borderId="55" xfId="0" applyNumberFormat="1" applyFont="1" applyFill="1" applyBorder="1" applyAlignment="1" applyProtection="1">
      <alignment horizontal="center"/>
    </xf>
    <xf numFmtId="4" fontId="3" fillId="5" borderId="57" xfId="0" applyNumberFormat="1" applyFont="1" applyFill="1" applyBorder="1" applyAlignment="1" applyProtection="1">
      <alignment horizontal="center"/>
    </xf>
    <xf numFmtId="4" fontId="3" fillId="5" borderId="33" xfId="0" applyNumberFormat="1" applyFont="1" applyFill="1" applyBorder="1" applyAlignment="1" applyProtection="1">
      <alignment horizontal="center"/>
    </xf>
    <xf numFmtId="0" fontId="3" fillId="11" borderId="55" xfId="0" applyFont="1" applyFill="1" applyBorder="1" applyAlignment="1" applyProtection="1">
      <alignment horizontal="center" wrapText="1"/>
    </xf>
    <xf numFmtId="0" fontId="3" fillId="11" borderId="33" xfId="0" applyFont="1" applyFill="1" applyBorder="1" applyAlignment="1" applyProtection="1">
      <alignment horizontal="center" wrapText="1"/>
    </xf>
    <xf numFmtId="10" fontId="2" fillId="0" borderId="55" xfId="7" applyNumberFormat="1" applyFont="1" applyBorder="1" applyAlignment="1" applyProtection="1">
      <alignment horizontal="center" vertical="center" wrapText="1"/>
    </xf>
    <xf numFmtId="10" fontId="2" fillId="0" borderId="57" xfId="7" applyNumberFormat="1" applyFont="1" applyBorder="1" applyAlignment="1" applyProtection="1">
      <alignment horizontal="center" vertical="center" wrapText="1"/>
    </xf>
    <xf numFmtId="10" fontId="2" fillId="0" borderId="33" xfId="7" applyNumberFormat="1" applyFont="1" applyBorder="1" applyAlignment="1" applyProtection="1">
      <alignment horizontal="center" vertical="center" wrapText="1"/>
    </xf>
    <xf numFmtId="0" fontId="3" fillId="0" borderId="55" xfId="0" applyFont="1" applyBorder="1" applyAlignment="1" applyProtection="1">
      <alignment horizontal="center" wrapText="1"/>
    </xf>
    <xf numFmtId="0" fontId="3" fillId="0" borderId="33" xfId="0" applyFont="1" applyBorder="1" applyAlignment="1" applyProtection="1">
      <alignment horizontal="center" wrapText="1"/>
    </xf>
    <xf numFmtId="4" fontId="3" fillId="5" borderId="55" xfId="0" applyNumberFormat="1" applyFont="1" applyFill="1" applyBorder="1" applyAlignment="1">
      <alignment horizontal="center"/>
    </xf>
    <xf numFmtId="4" fontId="3" fillId="5" borderId="57" xfId="0" applyNumberFormat="1" applyFont="1" applyFill="1" applyBorder="1" applyAlignment="1">
      <alignment horizontal="center"/>
    </xf>
    <xf numFmtId="4" fontId="3" fillId="5" borderId="33" xfId="0" applyNumberFormat="1" applyFont="1" applyFill="1" applyBorder="1" applyAlignment="1">
      <alignment horizontal="center"/>
    </xf>
    <xf numFmtId="0" fontId="2" fillId="11" borderId="0" xfId="0" applyFont="1" applyFill="1" applyAlignment="1" applyProtection="1">
      <alignment horizontal="right"/>
    </xf>
    <xf numFmtId="0" fontId="2" fillId="0" borderId="37" xfId="0" applyFont="1" applyBorder="1" applyAlignment="1" applyProtection="1">
      <alignment horizontal="center"/>
    </xf>
    <xf numFmtId="0" fontId="2" fillId="0" borderId="34" xfId="0" applyFont="1" applyBorder="1" applyAlignment="1" applyProtection="1">
      <alignment horizontal="center"/>
    </xf>
    <xf numFmtId="0" fontId="2" fillId="0" borderId="38" xfId="0" applyFont="1" applyBorder="1" applyAlignment="1" applyProtection="1">
      <alignment horizontal="center"/>
    </xf>
    <xf numFmtId="0" fontId="2" fillId="4" borderId="46" xfId="0" applyFont="1" applyFill="1" applyBorder="1" applyAlignment="1" applyProtection="1">
      <alignment horizontal="center" vertical="center"/>
    </xf>
    <xf numFmtId="0" fontId="2" fillId="4" borderId="64" xfId="0" applyFont="1" applyFill="1" applyBorder="1" applyAlignment="1" applyProtection="1">
      <alignment horizontal="center" vertical="center"/>
    </xf>
    <xf numFmtId="0" fontId="3" fillId="11" borderId="55" xfId="0" applyFont="1" applyFill="1" applyBorder="1" applyAlignment="1">
      <alignment horizontal="center" wrapText="1"/>
    </xf>
    <xf numFmtId="0" fontId="3" fillId="11" borderId="33" xfId="0" applyFont="1" applyFill="1" applyBorder="1" applyAlignment="1">
      <alignment horizontal="center" wrapText="1"/>
    </xf>
    <xf numFmtId="10" fontId="2" fillId="0" borderId="55" xfId="4" applyNumberFormat="1" applyFont="1" applyBorder="1" applyAlignment="1">
      <alignment horizontal="center" vertical="center" wrapText="1"/>
    </xf>
    <xf numFmtId="10" fontId="2" fillId="0" borderId="57" xfId="4" applyNumberFormat="1" applyFont="1" applyBorder="1" applyAlignment="1">
      <alignment horizontal="center" vertical="center" wrapText="1"/>
    </xf>
    <xf numFmtId="10" fontId="2" fillId="0" borderId="33" xfId="4" applyNumberFormat="1" applyFont="1" applyBorder="1" applyAlignment="1">
      <alignment horizontal="center" vertical="center" wrapText="1"/>
    </xf>
    <xf numFmtId="0" fontId="3" fillId="0" borderId="55" xfId="0" applyFont="1" applyBorder="1" applyAlignment="1">
      <alignment horizontal="center" wrapText="1"/>
    </xf>
    <xf numFmtId="0" fontId="3" fillId="0" borderId="33" xfId="0" applyFont="1" applyBorder="1" applyAlignment="1">
      <alignment horizontal="center" wrapText="1"/>
    </xf>
    <xf numFmtId="0" fontId="2" fillId="11" borderId="0" xfId="0" applyFont="1" applyFill="1" applyAlignment="1">
      <alignment horizontal="right"/>
    </xf>
    <xf numFmtId="0" fontId="2" fillId="0" borderId="37" xfId="0" applyFont="1" applyBorder="1" applyAlignment="1">
      <alignment horizontal="center"/>
    </xf>
    <xf numFmtId="0" fontId="2" fillId="0" borderId="34" xfId="0" applyFont="1" applyBorder="1" applyAlignment="1">
      <alignment horizontal="center"/>
    </xf>
    <xf numFmtId="0" fontId="2" fillId="0" borderId="38" xfId="0" applyFont="1" applyBorder="1" applyAlignment="1">
      <alignment horizontal="center"/>
    </xf>
    <xf numFmtId="0" fontId="2" fillId="4" borderId="46" xfId="0" applyFont="1" applyFill="1" applyBorder="1" applyAlignment="1">
      <alignment horizontal="center" vertical="center"/>
    </xf>
    <xf numFmtId="0" fontId="2" fillId="4" borderId="64" xfId="0" applyFont="1" applyFill="1" applyBorder="1" applyAlignment="1">
      <alignment horizontal="center" vertical="center"/>
    </xf>
    <xf numFmtId="0" fontId="2" fillId="0" borderId="0" xfId="0" applyFont="1" applyAlignment="1">
      <alignment horizontal="right"/>
    </xf>
    <xf numFmtId="0" fontId="2" fillId="4" borderId="41" xfId="0" applyFont="1" applyFill="1" applyBorder="1" applyAlignment="1">
      <alignment horizontal="left" vertical="center"/>
    </xf>
    <xf numFmtId="0" fontId="2" fillId="4" borderId="24" xfId="0" applyFont="1" applyFill="1" applyBorder="1" applyAlignment="1">
      <alignment horizontal="left" vertical="center"/>
    </xf>
    <xf numFmtId="0" fontId="2" fillId="4" borderId="9" xfId="0" applyFont="1" applyFill="1" applyBorder="1"/>
    <xf numFmtId="0" fontId="2" fillId="4" borderId="10" xfId="0" applyFont="1" applyFill="1" applyBorder="1"/>
    <xf numFmtId="0" fontId="3" fillId="11" borderId="55" xfId="0" applyFont="1" applyFill="1" applyBorder="1" applyAlignment="1">
      <alignment horizontal="center" vertical="center" wrapText="1"/>
    </xf>
    <xf numFmtId="0" fontId="3" fillId="11" borderId="33" xfId="0" applyFont="1" applyFill="1" applyBorder="1" applyAlignment="1">
      <alignment horizontal="center" vertical="center" wrapText="1"/>
    </xf>
    <xf numFmtId="0" fontId="3" fillId="11" borderId="55" xfId="0" applyFont="1" applyFill="1" applyBorder="1" applyAlignment="1" applyProtection="1">
      <alignment horizontal="center" vertical="center" wrapText="1"/>
    </xf>
    <xf numFmtId="0" fontId="3" fillId="11" borderId="33" xfId="0" applyFont="1" applyFill="1" applyBorder="1" applyAlignment="1" applyProtection="1">
      <alignment horizontal="center" vertical="center" wrapText="1"/>
    </xf>
    <xf numFmtId="0" fontId="3" fillId="0" borderId="55" xfId="0" applyFont="1" applyBorder="1" applyAlignment="1">
      <alignment horizontal="center" vertical="center" wrapText="1"/>
    </xf>
    <xf numFmtId="0" fontId="3" fillId="0" borderId="33" xfId="0" applyFont="1" applyBorder="1" applyAlignment="1">
      <alignment horizontal="center" vertical="center" wrapText="1"/>
    </xf>
    <xf numFmtId="0" fontId="16" fillId="0" borderId="0" xfId="6" applyFont="1" applyAlignment="1">
      <alignment horizontal="right" vertical="center" wrapText="1"/>
    </xf>
    <xf numFmtId="0" fontId="16" fillId="0" borderId="0" xfId="6" applyFont="1" applyAlignment="1">
      <alignment horizontal="left" vertical="center" wrapText="1"/>
    </xf>
    <xf numFmtId="0" fontId="16" fillId="0" borderId="8" xfId="6" applyFont="1" applyBorder="1" applyAlignment="1">
      <alignment horizontal="left" vertical="center" wrapText="1"/>
    </xf>
    <xf numFmtId="0" fontId="16" fillId="0" borderId="0" xfId="6" applyFont="1" applyAlignment="1">
      <alignment vertical="center" wrapText="1"/>
    </xf>
    <xf numFmtId="0" fontId="16" fillId="0" borderId="54" xfId="6" applyFont="1" applyBorder="1" applyAlignment="1">
      <alignment vertical="center" wrapText="1"/>
    </xf>
    <xf numFmtId="0" fontId="16" fillId="0" borderId="37" xfId="6" applyFont="1" applyBorder="1" applyAlignment="1">
      <alignment vertical="center" wrapText="1"/>
    </xf>
    <xf numFmtId="0" fontId="16" fillId="0" borderId="34" xfId="6" applyFont="1" applyBorder="1" applyAlignment="1">
      <alignment vertical="center" wrapText="1"/>
    </xf>
    <xf numFmtId="0" fontId="16" fillId="0" borderId="20" xfId="6" applyFont="1" applyBorder="1" applyAlignment="1">
      <alignment horizontal="right" vertical="center" wrapText="1"/>
    </xf>
    <xf numFmtId="0" fontId="16" fillId="0" borderId="37" xfId="6" applyFont="1" applyBorder="1" applyAlignment="1" applyProtection="1">
      <alignment horizontal="left" vertical="center" wrapText="1"/>
      <protection locked="0"/>
    </xf>
    <xf numFmtId="0" fontId="16" fillId="0" borderId="34" xfId="6" applyFont="1" applyBorder="1" applyAlignment="1" applyProtection="1">
      <alignment horizontal="left" vertical="center" wrapText="1"/>
      <protection locked="0"/>
    </xf>
    <xf numFmtId="0" fontId="16" fillId="0" borderId="38" xfId="6" applyFont="1" applyBorder="1" applyAlignment="1" applyProtection="1">
      <alignment horizontal="left" vertical="center" wrapText="1"/>
      <protection locked="0"/>
    </xf>
    <xf numFmtId="0" fontId="16" fillId="0" borderId="19" xfId="6" applyFont="1" applyBorder="1" applyAlignment="1" applyProtection="1">
      <alignment horizontal="left" vertical="center" wrapText="1"/>
      <protection locked="0"/>
    </xf>
    <xf numFmtId="0" fontId="16" fillId="0" borderId="20" xfId="6" applyFont="1" applyBorder="1" applyAlignment="1" applyProtection="1">
      <alignment horizontal="left" vertical="center" wrapText="1"/>
      <protection locked="0"/>
    </xf>
    <xf numFmtId="0" fontId="16" fillId="0" borderId="21" xfId="6" applyFont="1" applyBorder="1" applyAlignment="1" applyProtection="1">
      <alignment horizontal="left" vertical="center" wrapText="1"/>
      <protection locked="0"/>
    </xf>
    <xf numFmtId="0" fontId="16" fillId="0" borderId="15" xfId="6" applyFont="1" applyBorder="1" applyAlignment="1" applyProtection="1">
      <alignment horizontal="left" vertical="center" wrapText="1"/>
      <protection locked="0"/>
    </xf>
    <xf numFmtId="0" fontId="16" fillId="0" borderId="16" xfId="6" applyFont="1" applyBorder="1" applyAlignment="1" applyProtection="1">
      <alignment horizontal="left" vertical="center" wrapText="1"/>
      <protection locked="0"/>
    </xf>
    <xf numFmtId="0" fontId="16" fillId="0" borderId="44" xfId="6" applyFont="1" applyBorder="1" applyAlignment="1" applyProtection="1">
      <alignment horizontal="left" vertical="center" wrapText="1"/>
      <protection locked="0"/>
    </xf>
    <xf numFmtId="0" fontId="16" fillId="0" borderId="53" xfId="6" applyFont="1" applyBorder="1" applyAlignment="1">
      <alignment vertical="center" wrapText="1"/>
    </xf>
    <xf numFmtId="0" fontId="15" fillId="0" borderId="0" xfId="6" applyFont="1" applyFill="1" applyAlignment="1">
      <alignment horizontal="center" vertical="center" wrapText="1"/>
    </xf>
    <xf numFmtId="0" fontId="16" fillId="0" borderId="8" xfId="6" applyFont="1" applyBorder="1" applyAlignment="1">
      <alignment vertical="center" wrapText="1"/>
    </xf>
    <xf numFmtId="0" fontId="16" fillId="0" borderId="37" xfId="6" applyFont="1" applyBorder="1" applyAlignment="1" applyProtection="1">
      <alignment horizontal="right" vertical="center" wrapText="1"/>
      <protection locked="0"/>
    </xf>
    <xf numFmtId="0" fontId="16" fillId="0" borderId="34" xfId="6" applyFont="1" applyBorder="1" applyAlignment="1" applyProtection="1">
      <alignment horizontal="right" vertical="center" wrapText="1"/>
      <protection locked="0"/>
    </xf>
    <xf numFmtId="0" fontId="16" fillId="0" borderId="38" xfId="6" applyFont="1" applyBorder="1" applyAlignment="1" applyProtection="1">
      <alignment horizontal="right" vertical="center" wrapText="1"/>
      <protection locked="0"/>
    </xf>
    <xf numFmtId="0" fontId="16" fillId="0" borderId="0" xfId="6" applyFont="1" applyAlignment="1">
      <alignment horizontal="center" vertical="center" wrapText="1"/>
    </xf>
    <xf numFmtId="0" fontId="16" fillId="0" borderId="16" xfId="6" applyFont="1" applyBorder="1" applyAlignment="1">
      <alignment horizontal="right" vertical="center" wrapText="1"/>
    </xf>
    <xf numFmtId="0" fontId="16" fillId="0" borderId="44" xfId="6" applyFont="1" applyBorder="1" applyAlignment="1">
      <alignment horizontal="right" vertical="center" wrapText="1"/>
    </xf>
    <xf numFmtId="0" fontId="16" fillId="0" borderId="51" xfId="6" applyFont="1" applyBorder="1" applyAlignment="1">
      <alignment vertical="center" wrapText="1"/>
    </xf>
    <xf numFmtId="0" fontId="16" fillId="0" borderId="37" xfId="6" applyFont="1" applyBorder="1" applyAlignment="1" applyProtection="1">
      <alignment vertical="center" wrapText="1"/>
      <protection locked="0"/>
    </xf>
    <xf numFmtId="0" fontId="16" fillId="0" borderId="34" xfId="6" applyFont="1" applyBorder="1" applyAlignment="1" applyProtection="1">
      <alignment vertical="center" wrapText="1"/>
      <protection locked="0"/>
    </xf>
    <xf numFmtId="0" fontId="16" fillId="0" borderId="38" xfId="6" applyFont="1" applyBorder="1" applyAlignment="1" applyProtection="1">
      <alignment vertical="center" wrapText="1"/>
      <protection locked="0"/>
    </xf>
    <xf numFmtId="0" fontId="12" fillId="0" borderId="32" xfId="3" applyFont="1" applyBorder="1" applyAlignment="1" applyProtection="1">
      <alignment horizontal="left" vertical="top" wrapText="1"/>
      <protection locked="0"/>
    </xf>
    <xf numFmtId="0" fontId="12" fillId="0" borderId="0" xfId="3" applyFont="1" applyAlignment="1" applyProtection="1">
      <alignment horizontal="left" vertical="top" wrapText="1"/>
      <protection locked="0"/>
    </xf>
    <xf numFmtId="0" fontId="4" fillId="0" borderId="0" xfId="0" applyFont="1" applyAlignment="1">
      <alignment horizontal="center"/>
    </xf>
    <xf numFmtId="0" fontId="14" fillId="0" borderId="0" xfId="0" applyFont="1" applyAlignment="1">
      <alignment horizontal="center" vertical="top" wrapText="1"/>
    </xf>
    <xf numFmtId="0" fontId="0" fillId="0" borderId="19"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44" xfId="0" applyBorder="1" applyAlignment="1" applyProtection="1">
      <alignment horizontal="left" vertical="top"/>
      <protection locked="0"/>
    </xf>
    <xf numFmtId="0" fontId="9" fillId="0" borderId="0" xfId="0" applyFont="1" applyAlignment="1">
      <alignment horizontal="center" wrapText="1"/>
    </xf>
    <xf numFmtId="0" fontId="14" fillId="0" borderId="0" xfId="0" applyFont="1" applyAlignment="1">
      <alignment horizontal="center" vertical="center" wrapText="1"/>
    </xf>
    <xf numFmtId="0" fontId="3" fillId="0" borderId="19" xfId="0" applyFont="1" applyBorder="1" applyAlignment="1" applyProtection="1">
      <alignment horizontal="left" vertical="top"/>
      <protection locked="0"/>
    </xf>
    <xf numFmtId="0" fontId="4" fillId="0" borderId="0" xfId="0" applyFont="1" applyAlignment="1" applyProtection="1">
      <alignment horizontal="center"/>
    </xf>
    <xf numFmtId="0" fontId="4" fillId="0" borderId="0" xfId="0" applyFont="1" applyFill="1" applyAlignment="1" applyProtection="1">
      <alignment horizontal="center"/>
    </xf>
  </cellXfs>
  <cellStyles count="8">
    <cellStyle name="Comma" xfId="1" builtinId="3"/>
    <cellStyle name="Currency" xfId="2" builtinId="4"/>
    <cellStyle name="Hyperlink" xfId="5" builtinId="8"/>
    <cellStyle name="Normal" xfId="0" builtinId="0"/>
    <cellStyle name="Normal 2" xfId="3"/>
    <cellStyle name="Normal 3" xfId="6"/>
    <cellStyle name="Percent" xfId="7" builtinId="5"/>
    <cellStyle name="Percent 2" xfId="4"/>
  </cellStyles>
  <dxfs count="246">
    <dxf>
      <protection locked="0" hidden="0"/>
    </dxf>
    <dxf>
      <protection locked="0" hidden="0"/>
    </dxf>
    <dxf>
      <protection locked="0" hidden="0"/>
    </dxf>
    <dxf>
      <protection locked="0" hidden="0"/>
    </dxf>
    <dxf>
      <alignment horizontal="general" vertical="bottom" textRotation="0" wrapText="1" indent="0" justifyLastLine="0" shrinkToFit="0" readingOrder="0"/>
      <protection locked="0" hidden="0"/>
    </dxf>
    <dxf>
      <protection locked="0" hidden="0"/>
    </dxf>
    <dxf>
      <font>
        <b/>
        <i val="0"/>
        <strike val="0"/>
        <condense val="0"/>
        <extend val="0"/>
        <outline val="0"/>
        <shadow val="0"/>
        <u val="none"/>
        <vertAlign val="baseline"/>
        <sz val="10"/>
        <color auto="1"/>
        <name val="Arial"/>
        <scheme val="none"/>
      </font>
      <alignment horizontal="center" vertical="center" textRotation="0" wrapText="0" indent="0" justifyLastLine="0" shrinkToFit="0" readingOrder="0"/>
      <protection locked="1" hidden="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BDAD5"/>
      <color rgb="FFFFFF99"/>
      <color rgb="FFFFFFCC"/>
      <color rgb="FF99FF99"/>
      <color rgb="FFFF9999"/>
      <color rgb="FF66FFFF"/>
      <color rgb="FFFF99FF"/>
      <color rgb="FFFFCC99"/>
      <color rgb="FFFFCC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xdr:colOff>
      <xdr:row>5</xdr:row>
      <xdr:rowOff>59530</xdr:rowOff>
    </xdr:from>
    <xdr:to>
      <xdr:col>4</xdr:col>
      <xdr:colOff>31988</xdr:colOff>
      <xdr:row>6</xdr:row>
      <xdr:rowOff>226217</xdr:rowOff>
    </xdr:to>
    <xdr:pic>
      <xdr:nvPicPr>
        <xdr:cNvPr id="2" name="Picture 1"/>
        <xdr:cNvPicPr>
          <a:picLocks noChangeAspect="1"/>
        </xdr:cNvPicPr>
      </xdr:nvPicPr>
      <xdr:blipFill>
        <a:blip xmlns:r="http://schemas.openxmlformats.org/officeDocument/2006/relationships" r:embed="rId1"/>
        <a:stretch>
          <a:fillRect/>
        </a:stretch>
      </xdr:blipFill>
      <xdr:spPr>
        <a:xfrm>
          <a:off x="5845970" y="2262186"/>
          <a:ext cx="4984987" cy="976313"/>
        </a:xfrm>
        <a:prstGeom prst="rect">
          <a:avLst/>
        </a:prstGeom>
      </xdr:spPr>
    </xdr:pic>
    <xdr:clientData/>
  </xdr:twoCellAnchor>
  <xdr:twoCellAnchor editAs="oneCell">
    <xdr:from>
      <xdr:col>5</xdr:col>
      <xdr:colOff>11907</xdr:colOff>
      <xdr:row>22</xdr:row>
      <xdr:rowOff>11906</xdr:rowOff>
    </xdr:from>
    <xdr:to>
      <xdr:col>6</xdr:col>
      <xdr:colOff>16373</xdr:colOff>
      <xdr:row>25</xdr:row>
      <xdr:rowOff>595312</xdr:rowOff>
    </xdr:to>
    <xdr:pic>
      <xdr:nvPicPr>
        <xdr:cNvPr id="3" name="Picture 2"/>
        <xdr:cNvPicPr>
          <a:picLocks noChangeAspect="1"/>
        </xdr:cNvPicPr>
      </xdr:nvPicPr>
      <xdr:blipFill>
        <a:blip xmlns:r="http://schemas.openxmlformats.org/officeDocument/2006/relationships" r:embed="rId2"/>
        <a:stretch>
          <a:fillRect/>
        </a:stretch>
      </xdr:blipFill>
      <xdr:spPr>
        <a:xfrm>
          <a:off x="11418095" y="7941469"/>
          <a:ext cx="5088434" cy="1238250"/>
        </a:xfrm>
        <a:prstGeom prst="rect">
          <a:avLst/>
        </a:prstGeom>
      </xdr:spPr>
    </xdr:pic>
    <xdr:clientData/>
  </xdr:twoCellAnchor>
</xdr:wsDr>
</file>

<file path=xl/tables/table1.xml><?xml version="1.0" encoding="utf-8"?>
<table xmlns="http://schemas.openxmlformats.org/spreadsheetml/2006/main" id="1" name="Provider_Services" displayName="Provider_Services" ref="A3:E105" totalsRowShown="0" headerRowDxfId="6" dataDxfId="5">
  <sortState ref="A2:E103">
    <sortCondition ref="A2:A103"/>
  </sortState>
  <tableColumns count="5">
    <tableColumn id="1" name="Provider Name" dataDxfId="4"/>
    <tableColumn id="2" name="Service Provided" dataDxfId="3"/>
    <tableColumn id="3" name="Relationship" dataDxfId="2"/>
    <tableColumn id="4" name="Total Provider Cost" dataDxfId="1"/>
    <tableColumn id="5" name="Receives OAA Fund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52"/>
  <sheetViews>
    <sheetView zoomScaleNormal="100" workbookViewId="0">
      <selection activeCell="E9" sqref="E9"/>
    </sheetView>
  </sheetViews>
  <sheetFormatPr defaultRowHeight="12.75" x14ac:dyDescent="0.2"/>
  <cols>
    <col min="4" max="4" width="40.85546875" bestFit="1" customWidth="1"/>
    <col min="5" max="5" width="30.7109375" customWidth="1"/>
    <col min="6" max="6" width="14.7109375" customWidth="1"/>
    <col min="7" max="7" width="25.140625" bestFit="1" customWidth="1"/>
    <col min="8" max="8" width="10.85546875" bestFit="1" customWidth="1"/>
    <col min="9" max="9" width="9" bestFit="1" customWidth="1"/>
    <col min="10" max="10" width="30.7109375" customWidth="1"/>
    <col min="13" max="13" width="10.7109375" bestFit="1" customWidth="1"/>
    <col min="14" max="14" width="44.5703125" customWidth="1"/>
  </cols>
  <sheetData>
    <row r="1" spans="1:14" ht="38.25" x14ac:dyDescent="0.2">
      <c r="A1" s="11" t="s">
        <v>90</v>
      </c>
      <c r="B1" s="11" t="s">
        <v>91</v>
      </c>
      <c r="C1" s="11" t="s">
        <v>89</v>
      </c>
      <c r="D1" s="8" t="s">
        <v>72</v>
      </c>
      <c r="E1" s="14" t="s">
        <v>85</v>
      </c>
      <c r="F1" s="14" t="s">
        <v>81</v>
      </c>
      <c r="G1" s="14" t="s">
        <v>86</v>
      </c>
      <c r="H1" s="14" t="s">
        <v>87</v>
      </c>
      <c r="I1" s="14" t="s">
        <v>321</v>
      </c>
      <c r="J1" s="14" t="s">
        <v>363</v>
      </c>
      <c r="K1" s="16" t="s">
        <v>122</v>
      </c>
      <c r="L1" s="3" t="s">
        <v>221</v>
      </c>
      <c r="M1" s="46" t="s">
        <v>227</v>
      </c>
      <c r="N1" s="3" t="s">
        <v>228</v>
      </c>
    </row>
    <row r="2" spans="1:14" ht="13.15" customHeight="1" x14ac:dyDescent="0.2">
      <c r="A2" s="13" t="s">
        <v>93</v>
      </c>
      <c r="B2" s="13" t="s">
        <v>92</v>
      </c>
      <c r="C2" s="13" t="s">
        <v>92</v>
      </c>
      <c r="D2" s="15" t="s">
        <v>76</v>
      </c>
      <c r="E2" s="13" t="s">
        <v>434</v>
      </c>
      <c r="F2" s="13" t="s">
        <v>82</v>
      </c>
      <c r="G2" s="13" t="s">
        <v>364</v>
      </c>
      <c r="H2" s="13" t="s">
        <v>372</v>
      </c>
      <c r="I2" s="13">
        <v>69361</v>
      </c>
      <c r="J2" s="13" t="s">
        <v>381</v>
      </c>
      <c r="K2" s="3" t="s">
        <v>123</v>
      </c>
      <c r="L2" s="3" t="s">
        <v>225</v>
      </c>
      <c r="M2" s="46" t="s">
        <v>92</v>
      </c>
      <c r="N2" s="3" t="s">
        <v>229</v>
      </c>
    </row>
    <row r="3" spans="1:14" ht="13.15" customHeight="1" x14ac:dyDescent="0.2">
      <c r="A3" s="13" t="s">
        <v>92</v>
      </c>
      <c r="B3" s="13" t="s">
        <v>94</v>
      </c>
      <c r="C3" s="13" t="s">
        <v>93</v>
      </c>
      <c r="D3" s="15" t="s">
        <v>514</v>
      </c>
      <c r="E3" s="13" t="s">
        <v>431</v>
      </c>
      <c r="F3" s="13" t="s">
        <v>135</v>
      </c>
      <c r="G3" s="13" t="s">
        <v>366</v>
      </c>
      <c r="H3" s="13" t="s">
        <v>373</v>
      </c>
      <c r="I3" s="13">
        <v>68508</v>
      </c>
      <c r="J3" s="13" t="s">
        <v>380</v>
      </c>
      <c r="K3" s="3" t="s">
        <v>124</v>
      </c>
      <c r="L3" s="3" t="s">
        <v>124</v>
      </c>
      <c r="M3" s="46" t="s">
        <v>93</v>
      </c>
      <c r="N3" s="3" t="s">
        <v>230</v>
      </c>
    </row>
    <row r="4" spans="1:14" x14ac:dyDescent="0.2">
      <c r="A4" s="3"/>
      <c r="B4" s="3"/>
      <c r="C4" s="3"/>
      <c r="D4" s="15" t="s">
        <v>75</v>
      </c>
      <c r="E4" s="3" t="s">
        <v>435</v>
      </c>
      <c r="F4" s="13" t="s">
        <v>432</v>
      </c>
      <c r="G4" s="3" t="s">
        <v>365</v>
      </c>
      <c r="H4" s="3" t="s">
        <v>374</v>
      </c>
      <c r="I4" s="3">
        <v>68310</v>
      </c>
      <c r="J4" s="3" t="s">
        <v>382</v>
      </c>
      <c r="L4" s="3" t="s">
        <v>226</v>
      </c>
      <c r="N4" s="3" t="s">
        <v>231</v>
      </c>
    </row>
    <row r="5" spans="1:14" x14ac:dyDescent="0.2">
      <c r="A5" s="3"/>
      <c r="B5" s="3"/>
      <c r="C5" s="3"/>
      <c r="D5" s="15" t="s">
        <v>74</v>
      </c>
      <c r="E5" s="3" t="s">
        <v>95</v>
      </c>
      <c r="F5" s="13" t="s">
        <v>433</v>
      </c>
      <c r="G5" s="3" t="s">
        <v>367</v>
      </c>
      <c r="H5" s="3" t="s">
        <v>375</v>
      </c>
      <c r="I5" s="3">
        <v>68137</v>
      </c>
      <c r="J5" s="3" t="s">
        <v>383</v>
      </c>
      <c r="N5" s="3" t="s">
        <v>232</v>
      </c>
    </row>
    <row r="6" spans="1:14" x14ac:dyDescent="0.2">
      <c r="A6" s="3"/>
      <c r="B6" s="3"/>
      <c r="C6" s="3"/>
      <c r="D6" s="15" t="s">
        <v>141</v>
      </c>
      <c r="E6" s="13" t="s">
        <v>219</v>
      </c>
      <c r="F6" s="13" t="s">
        <v>218</v>
      </c>
      <c r="G6" s="3" t="s">
        <v>368</v>
      </c>
      <c r="H6" s="3" t="s">
        <v>376</v>
      </c>
      <c r="I6" s="3">
        <v>68901</v>
      </c>
      <c r="J6" s="3" t="s">
        <v>384</v>
      </c>
      <c r="N6" s="3" t="s">
        <v>233</v>
      </c>
    </row>
    <row r="7" spans="1:14" x14ac:dyDescent="0.2">
      <c r="A7" s="3"/>
      <c r="B7" s="3"/>
      <c r="C7" s="3"/>
      <c r="D7" s="15" t="s">
        <v>73</v>
      </c>
      <c r="E7" s="3" t="s">
        <v>96</v>
      </c>
      <c r="F7" s="13" t="s">
        <v>83</v>
      </c>
      <c r="G7" s="3" t="s">
        <v>369</v>
      </c>
      <c r="H7" s="3" t="s">
        <v>377</v>
      </c>
      <c r="I7" s="3">
        <v>68701</v>
      </c>
      <c r="J7" s="3" t="s">
        <v>385</v>
      </c>
      <c r="N7" s="3" t="s">
        <v>337</v>
      </c>
    </row>
    <row r="8" spans="1:14" ht="13.15" customHeight="1" x14ac:dyDescent="0.2">
      <c r="A8" s="3"/>
      <c r="B8" s="3"/>
      <c r="C8" s="3"/>
      <c r="D8" s="15" t="s">
        <v>77</v>
      </c>
      <c r="E8" s="3" t="s">
        <v>417</v>
      </c>
      <c r="F8" s="13" t="s">
        <v>84</v>
      </c>
      <c r="G8" s="3" t="s">
        <v>370</v>
      </c>
      <c r="H8" s="3" t="s">
        <v>378</v>
      </c>
      <c r="I8" s="3">
        <v>68847</v>
      </c>
      <c r="J8" s="3" t="s">
        <v>386</v>
      </c>
      <c r="N8" s="3" t="s">
        <v>234</v>
      </c>
    </row>
    <row r="9" spans="1:14" ht="13.5" customHeight="1" x14ac:dyDescent="0.2">
      <c r="A9" s="3"/>
      <c r="B9" s="3"/>
      <c r="C9" s="3"/>
      <c r="D9" s="15" t="s">
        <v>140</v>
      </c>
      <c r="E9" s="3" t="s">
        <v>583</v>
      </c>
      <c r="F9" s="13" t="s">
        <v>582</v>
      </c>
      <c r="G9" s="3" t="s">
        <v>371</v>
      </c>
      <c r="H9" s="3" t="s">
        <v>379</v>
      </c>
      <c r="I9" s="3">
        <v>69101</v>
      </c>
      <c r="J9" s="3" t="s">
        <v>387</v>
      </c>
      <c r="N9" s="3" t="s">
        <v>235</v>
      </c>
    </row>
    <row r="10" spans="1:14" x14ac:dyDescent="0.2">
      <c r="D10" s="587" t="s">
        <v>458</v>
      </c>
      <c r="N10" s="3" t="s">
        <v>236</v>
      </c>
    </row>
    <row r="11" spans="1:14" x14ac:dyDescent="0.2">
      <c r="N11" s="3" t="s">
        <v>237</v>
      </c>
    </row>
    <row r="12" spans="1:14" x14ac:dyDescent="0.2">
      <c r="N12" s="3" t="s">
        <v>238</v>
      </c>
    </row>
    <row r="13" spans="1:14" x14ac:dyDescent="0.2">
      <c r="N13" s="3" t="s">
        <v>239</v>
      </c>
    </row>
    <row r="14" spans="1:14" x14ac:dyDescent="0.2">
      <c r="N14" s="3" t="s">
        <v>339</v>
      </c>
    </row>
    <row r="15" spans="1:14" x14ac:dyDescent="0.2">
      <c r="N15" s="3" t="s">
        <v>340</v>
      </c>
    </row>
    <row r="16" spans="1:14" x14ac:dyDescent="0.2">
      <c r="N16" s="3" t="s">
        <v>240</v>
      </c>
    </row>
    <row r="17" spans="14:14" x14ac:dyDescent="0.2">
      <c r="N17" s="3" t="s">
        <v>241</v>
      </c>
    </row>
    <row r="18" spans="14:14" x14ac:dyDescent="0.2">
      <c r="N18" s="3" t="s">
        <v>242</v>
      </c>
    </row>
    <row r="19" spans="14:14" x14ac:dyDescent="0.2">
      <c r="N19" s="3" t="s">
        <v>243</v>
      </c>
    </row>
    <row r="20" spans="14:14" x14ac:dyDescent="0.2">
      <c r="N20" s="3" t="s">
        <v>244</v>
      </c>
    </row>
    <row r="21" spans="14:14" x14ac:dyDescent="0.2">
      <c r="N21" s="3" t="s">
        <v>245</v>
      </c>
    </row>
    <row r="22" spans="14:14" x14ac:dyDescent="0.2">
      <c r="N22" s="3" t="s">
        <v>246</v>
      </c>
    </row>
    <row r="23" spans="14:14" x14ac:dyDescent="0.2">
      <c r="N23" s="3" t="s">
        <v>247</v>
      </c>
    </row>
    <row r="24" spans="14:14" x14ac:dyDescent="0.2">
      <c r="N24" s="3" t="s">
        <v>248</v>
      </c>
    </row>
    <row r="25" spans="14:14" x14ac:dyDescent="0.2">
      <c r="N25" s="3" t="s">
        <v>249</v>
      </c>
    </row>
    <row r="26" spans="14:14" x14ac:dyDescent="0.2">
      <c r="N26" s="3" t="s">
        <v>343</v>
      </c>
    </row>
    <row r="27" spans="14:14" x14ac:dyDescent="0.2">
      <c r="N27" s="3" t="s">
        <v>250</v>
      </c>
    </row>
    <row r="28" spans="14:14" x14ac:dyDescent="0.2">
      <c r="N28" s="3" t="s">
        <v>251</v>
      </c>
    </row>
    <row r="29" spans="14:14" x14ac:dyDescent="0.2">
      <c r="N29" s="3" t="s">
        <v>252</v>
      </c>
    </row>
    <row r="30" spans="14:14" x14ac:dyDescent="0.2">
      <c r="N30" s="3" t="s">
        <v>253</v>
      </c>
    </row>
    <row r="31" spans="14:14" x14ac:dyDescent="0.2">
      <c r="N31" s="3" t="s">
        <v>341</v>
      </c>
    </row>
    <row r="32" spans="14:14" x14ac:dyDescent="0.2">
      <c r="N32" s="3" t="s">
        <v>254</v>
      </c>
    </row>
    <row r="33" spans="14:14" x14ac:dyDescent="0.2">
      <c r="N33" s="3" t="s">
        <v>342</v>
      </c>
    </row>
    <row r="34" spans="14:14" x14ac:dyDescent="0.2">
      <c r="N34" s="3" t="s">
        <v>255</v>
      </c>
    </row>
    <row r="35" spans="14:14" x14ac:dyDescent="0.2">
      <c r="N35" s="3" t="s">
        <v>256</v>
      </c>
    </row>
    <row r="36" spans="14:14" x14ac:dyDescent="0.2">
      <c r="N36" s="3" t="s">
        <v>257</v>
      </c>
    </row>
    <row r="37" spans="14:14" x14ac:dyDescent="0.2">
      <c r="N37" s="3" t="s">
        <v>258</v>
      </c>
    </row>
    <row r="38" spans="14:14" x14ac:dyDescent="0.2">
      <c r="N38" s="3" t="s">
        <v>259</v>
      </c>
    </row>
    <row r="39" spans="14:14" x14ac:dyDescent="0.2">
      <c r="N39" s="3" t="s">
        <v>260</v>
      </c>
    </row>
    <row r="40" spans="14:14" x14ac:dyDescent="0.2">
      <c r="N40" s="3" t="s">
        <v>261</v>
      </c>
    </row>
    <row r="41" spans="14:14" x14ac:dyDescent="0.2">
      <c r="N41" s="3" t="s">
        <v>262</v>
      </c>
    </row>
    <row r="42" spans="14:14" x14ac:dyDescent="0.2">
      <c r="N42" s="3" t="s">
        <v>263</v>
      </c>
    </row>
    <row r="43" spans="14:14" x14ac:dyDescent="0.2">
      <c r="N43" s="3" t="s">
        <v>264</v>
      </c>
    </row>
    <row r="44" spans="14:14" x14ac:dyDescent="0.2">
      <c r="N44" s="3" t="s">
        <v>440</v>
      </c>
    </row>
    <row r="45" spans="14:14" x14ac:dyDescent="0.2">
      <c r="N45">
        <f>'Other Programs'!D3</f>
        <v>0</v>
      </c>
    </row>
    <row r="46" spans="14:14" x14ac:dyDescent="0.2">
      <c r="N46">
        <f>'Other Programs'!E3</f>
        <v>0</v>
      </c>
    </row>
    <row r="47" spans="14:14" x14ac:dyDescent="0.2">
      <c r="N47">
        <f>'Other Programs'!F3</f>
        <v>0</v>
      </c>
    </row>
    <row r="48" spans="14:14" x14ac:dyDescent="0.2">
      <c r="N48">
        <f>'Other Programs'!G3</f>
        <v>0</v>
      </c>
    </row>
    <row r="49" spans="14:14" x14ac:dyDescent="0.2">
      <c r="N49">
        <f>'Other Programs'!H3</f>
        <v>0</v>
      </c>
    </row>
    <row r="50" spans="14:14" x14ac:dyDescent="0.2">
      <c r="N50">
        <f>'Other Programs'!I3</f>
        <v>0</v>
      </c>
    </row>
    <row r="51" spans="14:14" x14ac:dyDescent="0.2">
      <c r="N51">
        <f>'Other Programs'!J3</f>
        <v>0</v>
      </c>
    </row>
    <row r="52" spans="14:14" x14ac:dyDescent="0.2">
      <c r="N52">
        <f>'Other Programs'!K3</f>
        <v>0</v>
      </c>
    </row>
  </sheetData>
  <pageMargins left="1" right="0.7" top="1" bottom="0.75" header="0.55000000000000004" footer="0.3"/>
  <pageSetup orientation="landscape" r:id="rId1"/>
  <headerFooter>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59999389629810485"/>
    <pageSetUpPr fitToPage="1"/>
  </sheetPr>
  <dimension ref="A1:AO165"/>
  <sheetViews>
    <sheetView zoomScaleNormal="100" zoomScaleSheetLayoutView="70" workbookViewId="0">
      <selection activeCell="A23" sqref="A23"/>
    </sheetView>
  </sheetViews>
  <sheetFormatPr defaultColWidth="9.140625" defaultRowHeight="12.75" x14ac:dyDescent="0.2"/>
  <cols>
    <col min="1" max="1" width="3.42578125" style="12" customWidth="1"/>
    <col min="2" max="2" width="27.140625" style="12" customWidth="1"/>
    <col min="3" max="3" width="10.42578125" style="12" bestFit="1" customWidth="1"/>
    <col min="4" max="4" width="11" style="12" bestFit="1" customWidth="1"/>
    <col min="5" max="5" width="9.7109375" style="12" customWidth="1"/>
    <col min="6" max="6" width="12.140625" style="12" customWidth="1"/>
    <col min="7" max="8" width="11.85546875" style="12" customWidth="1"/>
    <col min="9" max="9" width="11.5703125" style="12" customWidth="1"/>
    <col min="10" max="10" width="12.28515625" style="12" customWidth="1"/>
    <col min="11" max="11" width="12.7109375" style="12" customWidth="1"/>
    <col min="12" max="12" width="12.42578125" style="12" customWidth="1"/>
    <col min="13" max="15" width="12.7109375" style="12" customWidth="1"/>
    <col min="16" max="16" width="15.7109375" style="12" bestFit="1" customWidth="1"/>
    <col min="17" max="17" width="12.7109375" style="12" bestFit="1" customWidth="1"/>
    <col min="18" max="18" width="10.42578125" style="12" customWidth="1"/>
    <col min="19" max="19" width="13.42578125" style="12" customWidth="1"/>
    <col min="20" max="20" width="12.7109375" style="12" bestFit="1" customWidth="1"/>
    <col min="21" max="21" width="13" style="12" customWidth="1"/>
    <col min="22" max="22" width="12.7109375" style="12" bestFit="1" customWidth="1"/>
    <col min="23" max="23" width="9.7109375" style="12" customWidth="1"/>
    <col min="24" max="24" width="11.85546875" style="12" customWidth="1"/>
    <col min="25" max="26" width="12.7109375" style="12" bestFit="1" customWidth="1"/>
    <col min="27" max="27" width="15.7109375" style="12" bestFit="1" customWidth="1"/>
    <col min="28" max="29" width="12.7109375" style="12" bestFit="1" customWidth="1"/>
    <col min="30" max="30" width="15.7109375" style="12" bestFit="1" customWidth="1"/>
    <col min="31" max="31" width="11.7109375" style="12" customWidth="1"/>
    <col min="32" max="32" width="12.7109375" style="12" bestFit="1" customWidth="1"/>
    <col min="33" max="33" width="14.42578125" style="12" bestFit="1" customWidth="1"/>
    <col min="34" max="34" width="13.140625" style="12" bestFit="1" customWidth="1"/>
    <col min="35" max="35" width="9.140625" style="12" bestFit="1" customWidth="1"/>
    <col min="36" max="36" width="11.28515625" style="12" customWidth="1"/>
    <col min="37" max="16384" width="9.140625" style="12"/>
  </cols>
  <sheetData>
    <row r="1" spans="1:36" ht="13.5" thickBot="1" x14ac:dyDescent="0.25">
      <c r="B1" s="649" t="s">
        <v>539</v>
      </c>
      <c r="C1" s="185"/>
      <c r="D1" s="630"/>
      <c r="E1" s="185"/>
      <c r="F1" s="185"/>
      <c r="G1" s="185"/>
      <c r="H1" s="185"/>
      <c r="I1" s="185"/>
      <c r="J1" s="185"/>
      <c r="K1" s="185"/>
      <c r="L1" s="185"/>
      <c r="M1" s="185"/>
      <c r="N1" s="185"/>
      <c r="O1" s="185"/>
      <c r="P1" s="184"/>
      <c r="Q1" s="185"/>
      <c r="R1" s="185"/>
      <c r="S1" s="185"/>
      <c r="T1" s="185"/>
      <c r="U1" s="185"/>
      <c r="V1" s="185"/>
      <c r="W1" s="185"/>
      <c r="X1" s="185"/>
      <c r="Y1" s="185"/>
      <c r="Z1" s="185"/>
      <c r="AA1" s="185"/>
      <c r="AB1" s="9"/>
      <c r="AC1" s="9"/>
      <c r="AD1" s="9"/>
      <c r="AE1" s="808"/>
      <c r="AF1" s="808"/>
      <c r="AG1" s="808"/>
      <c r="AH1" s="808"/>
      <c r="AI1" s="808"/>
      <c r="AJ1" s="808"/>
    </row>
    <row r="2" spans="1:36" ht="13.5" thickBot="1" x14ac:dyDescent="0.25">
      <c r="A2" s="101"/>
      <c r="B2" s="186"/>
      <c r="C2" s="803" t="s">
        <v>126</v>
      </c>
      <c r="D2" s="804"/>
      <c r="E2" s="804"/>
      <c r="F2" s="804"/>
      <c r="G2" s="804"/>
      <c r="H2" s="804"/>
      <c r="I2" s="804"/>
      <c r="J2" s="804"/>
      <c r="K2" s="804"/>
      <c r="L2" s="804"/>
      <c r="M2" s="804"/>
      <c r="N2" s="804"/>
      <c r="O2" s="804"/>
      <c r="P2" s="805"/>
      <c r="Q2" s="804" t="s">
        <v>125</v>
      </c>
      <c r="R2" s="804"/>
      <c r="S2" s="804"/>
      <c r="T2" s="804"/>
      <c r="U2" s="804"/>
      <c r="V2" s="804"/>
      <c r="W2" s="804"/>
      <c r="X2" s="804"/>
      <c r="Y2" s="804"/>
      <c r="Z2" s="804"/>
      <c r="AA2" s="805"/>
      <c r="AB2" s="803" t="s">
        <v>136</v>
      </c>
      <c r="AC2" s="804"/>
      <c r="AD2" s="805"/>
      <c r="AE2" s="803" t="s">
        <v>137</v>
      </c>
      <c r="AF2" s="804"/>
      <c r="AG2" s="805"/>
      <c r="AH2" s="187" t="s">
        <v>138</v>
      </c>
      <c r="AI2" s="187" t="s">
        <v>139</v>
      </c>
      <c r="AJ2" s="806" t="s">
        <v>18</v>
      </c>
    </row>
    <row r="3" spans="1:36" s="75" customFormat="1" ht="60.75" thickBot="1" x14ac:dyDescent="0.25">
      <c r="A3" s="188"/>
      <c r="B3" s="189" t="s">
        <v>103</v>
      </c>
      <c r="C3" s="190" t="s">
        <v>270</v>
      </c>
      <c r="D3" s="191" t="s">
        <v>97</v>
      </c>
      <c r="E3" s="191" t="s">
        <v>517</v>
      </c>
      <c r="F3" s="191" t="s">
        <v>197</v>
      </c>
      <c r="G3" s="191" t="s">
        <v>199</v>
      </c>
      <c r="H3" s="191" t="s">
        <v>291</v>
      </c>
      <c r="I3" s="191" t="s">
        <v>200</v>
      </c>
      <c r="J3" s="551" t="s">
        <v>471</v>
      </c>
      <c r="K3" s="551" t="s">
        <v>472</v>
      </c>
      <c r="L3" s="551" t="s">
        <v>473</v>
      </c>
      <c r="M3" s="551" t="s">
        <v>474</v>
      </c>
      <c r="N3" s="551" t="s">
        <v>521</v>
      </c>
      <c r="O3" s="551" t="s">
        <v>522</v>
      </c>
      <c r="P3" s="192" t="s">
        <v>104</v>
      </c>
      <c r="Q3" s="193" t="s">
        <v>198</v>
      </c>
      <c r="R3" s="194" t="s">
        <v>518</v>
      </c>
      <c r="S3" s="194" t="s">
        <v>298</v>
      </c>
      <c r="T3" s="194" t="s">
        <v>201</v>
      </c>
      <c r="U3" s="241" t="s">
        <v>204</v>
      </c>
      <c r="V3" s="194" t="s">
        <v>335</v>
      </c>
      <c r="W3" s="194" t="s">
        <v>320</v>
      </c>
      <c r="X3" s="194" t="s">
        <v>202</v>
      </c>
      <c r="Y3" s="194" t="s">
        <v>333</v>
      </c>
      <c r="Z3" s="194" t="s">
        <v>334</v>
      </c>
      <c r="AA3" s="192" t="s">
        <v>399</v>
      </c>
      <c r="AB3" s="195" t="s">
        <v>203</v>
      </c>
      <c r="AC3" s="196" t="s">
        <v>278</v>
      </c>
      <c r="AD3" s="192" t="s">
        <v>400</v>
      </c>
      <c r="AE3" s="197" t="s">
        <v>299</v>
      </c>
      <c r="AF3" s="197" t="s">
        <v>300</v>
      </c>
      <c r="AG3" s="192" t="s">
        <v>277</v>
      </c>
      <c r="AH3" s="198" t="s">
        <v>276</v>
      </c>
      <c r="AI3" s="199" t="s">
        <v>105</v>
      </c>
      <c r="AJ3" s="807"/>
    </row>
    <row r="4" spans="1:36" x14ac:dyDescent="0.2">
      <c r="A4" s="91" t="s">
        <v>19</v>
      </c>
      <c r="B4" s="174"/>
      <c r="C4" s="200"/>
      <c r="D4" s="200"/>
      <c r="E4" s="200"/>
      <c r="F4" s="200"/>
      <c r="G4" s="200"/>
      <c r="H4" s="200"/>
      <c r="I4" s="108"/>
      <c r="J4" s="108"/>
      <c r="K4" s="108"/>
      <c r="L4" s="108"/>
      <c r="M4" s="108"/>
      <c r="N4" s="108"/>
      <c r="O4" s="108"/>
      <c r="P4" s="201"/>
      <c r="Q4" s="200"/>
      <c r="R4" s="200"/>
      <c r="S4" s="200"/>
      <c r="T4" s="200"/>
      <c r="U4" s="200"/>
      <c r="V4" s="200"/>
      <c r="W4" s="200"/>
      <c r="X4" s="200"/>
      <c r="Y4" s="200"/>
      <c r="Z4" s="200"/>
      <c r="AA4" s="201"/>
      <c r="AB4" s="200"/>
      <c r="AC4" s="200"/>
      <c r="AD4" s="201"/>
      <c r="AE4" s="200"/>
      <c r="AF4" s="200"/>
      <c r="AG4" s="201"/>
      <c r="AH4" s="108"/>
      <c r="AI4" s="108"/>
      <c r="AJ4" s="202"/>
    </row>
    <row r="5" spans="1:36" ht="12.75" customHeight="1" x14ac:dyDescent="0.2">
      <c r="A5" s="92"/>
      <c r="B5" s="203" t="s">
        <v>20</v>
      </c>
      <c r="C5" s="204"/>
      <c r="D5" s="205"/>
      <c r="E5" s="205"/>
      <c r="F5" s="205"/>
      <c r="G5" s="205"/>
      <c r="H5" s="205"/>
      <c r="I5" s="205"/>
      <c r="J5" s="205"/>
      <c r="K5" s="205"/>
      <c r="L5" s="205"/>
      <c r="M5" s="205"/>
      <c r="N5" s="205"/>
      <c r="O5" s="205"/>
      <c r="P5" s="207">
        <f>SUM(C5:O5)</f>
        <v>0</v>
      </c>
      <c r="Q5" s="204"/>
      <c r="R5" s="205"/>
      <c r="S5" s="205"/>
      <c r="T5" s="205"/>
      <c r="U5" s="205"/>
      <c r="V5" s="205"/>
      <c r="W5" s="208"/>
      <c r="X5" s="208"/>
      <c r="Y5" s="208"/>
      <c r="Z5" s="208"/>
      <c r="AA5" s="207">
        <f t="shared" ref="AA5:AA13" si="0">SUM(Q5:Z5)</f>
        <v>0</v>
      </c>
      <c r="AB5" s="208"/>
      <c r="AC5" s="208"/>
      <c r="AD5" s="207">
        <f>SUM(AB5, AC5)</f>
        <v>0</v>
      </c>
      <c r="AE5" s="208"/>
      <c r="AF5" s="208"/>
      <c r="AG5" s="207">
        <f>SUM(AE5:AF5)</f>
        <v>0</v>
      </c>
      <c r="AH5" s="208"/>
      <c r="AI5" s="208"/>
      <c r="AJ5" s="209">
        <f t="shared" ref="AJ5:AJ13" si="1">SUM(P5,AA5,AD5,AG5,AH5,AI5)</f>
        <v>0</v>
      </c>
    </row>
    <row r="6" spans="1:36" x14ac:dyDescent="0.2">
      <c r="A6" s="92"/>
      <c r="B6" s="210" t="s">
        <v>21</v>
      </c>
      <c r="C6" s="211"/>
      <c r="D6" s="212"/>
      <c r="E6" s="212"/>
      <c r="F6" s="212"/>
      <c r="G6" s="212"/>
      <c r="H6" s="212"/>
      <c r="I6" s="212"/>
      <c r="J6" s="212"/>
      <c r="K6" s="212"/>
      <c r="L6" s="212"/>
      <c r="M6" s="212"/>
      <c r="N6" s="212"/>
      <c r="O6" s="212"/>
      <c r="P6" s="207">
        <f t="shared" ref="P6:P13" si="2">SUM(C6:O6)</f>
        <v>0</v>
      </c>
      <c r="Q6" s="211"/>
      <c r="R6" s="212"/>
      <c r="S6" s="212"/>
      <c r="T6" s="212"/>
      <c r="U6" s="212"/>
      <c r="V6" s="212"/>
      <c r="W6" s="214"/>
      <c r="X6" s="214"/>
      <c r="Y6" s="214"/>
      <c r="Z6" s="214"/>
      <c r="AA6" s="213">
        <f t="shared" si="0"/>
        <v>0</v>
      </c>
      <c r="AB6" s="214"/>
      <c r="AC6" s="214"/>
      <c r="AD6" s="213">
        <f t="shared" ref="AD6:AD13" si="3">SUM(AB6, AC6)</f>
        <v>0</v>
      </c>
      <c r="AE6" s="214"/>
      <c r="AF6" s="214"/>
      <c r="AG6" s="213">
        <f t="shared" ref="AG6:AG13" si="4">SUM(AE6:AF6)</f>
        <v>0</v>
      </c>
      <c r="AH6" s="214"/>
      <c r="AI6" s="214"/>
      <c r="AJ6" s="215">
        <f t="shared" si="1"/>
        <v>0</v>
      </c>
    </row>
    <row r="7" spans="1:36" ht="12.75" customHeight="1" x14ac:dyDescent="0.2">
      <c r="A7" s="92"/>
      <c r="B7" s="210" t="s">
        <v>22</v>
      </c>
      <c r="C7" s="211"/>
      <c r="D7" s="212"/>
      <c r="E7" s="212"/>
      <c r="F7" s="212"/>
      <c r="G7" s="212"/>
      <c r="H7" s="212"/>
      <c r="I7" s="212"/>
      <c r="J7" s="212"/>
      <c r="K7" s="212"/>
      <c r="L7" s="212"/>
      <c r="M7" s="212"/>
      <c r="N7" s="212"/>
      <c r="O7" s="212"/>
      <c r="P7" s="207">
        <f t="shared" si="2"/>
        <v>0</v>
      </c>
      <c r="Q7" s="211"/>
      <c r="R7" s="212"/>
      <c r="S7" s="212"/>
      <c r="T7" s="212"/>
      <c r="U7" s="212"/>
      <c r="V7" s="212"/>
      <c r="W7" s="214"/>
      <c r="X7" s="214"/>
      <c r="Y7" s="214"/>
      <c r="Z7" s="214"/>
      <c r="AA7" s="213">
        <f t="shared" si="0"/>
        <v>0</v>
      </c>
      <c r="AB7" s="214"/>
      <c r="AC7" s="214"/>
      <c r="AD7" s="213">
        <f t="shared" si="3"/>
        <v>0</v>
      </c>
      <c r="AE7" s="214"/>
      <c r="AF7" s="214"/>
      <c r="AG7" s="213">
        <f t="shared" si="4"/>
        <v>0</v>
      </c>
      <c r="AH7" s="214"/>
      <c r="AI7" s="214"/>
      <c r="AJ7" s="215">
        <f t="shared" si="1"/>
        <v>0</v>
      </c>
    </row>
    <row r="8" spans="1:36" ht="12.75" customHeight="1" x14ac:dyDescent="0.2">
      <c r="A8" s="92"/>
      <c r="B8" s="210" t="s">
        <v>23</v>
      </c>
      <c r="C8" s="211"/>
      <c r="D8" s="212"/>
      <c r="E8" s="212"/>
      <c r="F8" s="212"/>
      <c r="G8" s="212"/>
      <c r="H8" s="212"/>
      <c r="I8" s="212"/>
      <c r="J8" s="212"/>
      <c r="K8" s="212"/>
      <c r="L8" s="212"/>
      <c r="M8" s="212"/>
      <c r="N8" s="212"/>
      <c r="O8" s="212"/>
      <c r="P8" s="207">
        <f t="shared" si="2"/>
        <v>0</v>
      </c>
      <c r="Q8" s="211"/>
      <c r="R8" s="212"/>
      <c r="S8" s="212"/>
      <c r="T8" s="212"/>
      <c r="U8" s="212"/>
      <c r="V8" s="212"/>
      <c r="W8" s="214"/>
      <c r="X8" s="214"/>
      <c r="Y8" s="214"/>
      <c r="Z8" s="214"/>
      <c r="AA8" s="213">
        <f t="shared" si="0"/>
        <v>0</v>
      </c>
      <c r="AB8" s="214"/>
      <c r="AC8" s="214"/>
      <c r="AD8" s="213">
        <f t="shared" si="3"/>
        <v>0</v>
      </c>
      <c r="AE8" s="214"/>
      <c r="AF8" s="214"/>
      <c r="AG8" s="213">
        <f t="shared" si="4"/>
        <v>0</v>
      </c>
      <c r="AH8" s="214"/>
      <c r="AI8" s="214"/>
      <c r="AJ8" s="215">
        <f t="shared" si="1"/>
        <v>0</v>
      </c>
    </row>
    <row r="9" spans="1:36" ht="12.75" customHeight="1" x14ac:dyDescent="0.2">
      <c r="A9" s="92"/>
      <c r="B9" s="210" t="s">
        <v>24</v>
      </c>
      <c r="C9" s="211"/>
      <c r="D9" s="212"/>
      <c r="E9" s="212"/>
      <c r="F9" s="212"/>
      <c r="G9" s="212"/>
      <c r="H9" s="212"/>
      <c r="I9" s="212"/>
      <c r="J9" s="212"/>
      <c r="K9" s="212"/>
      <c r="L9" s="212"/>
      <c r="M9" s="212"/>
      <c r="N9" s="212"/>
      <c r="O9" s="212"/>
      <c r="P9" s="207">
        <f t="shared" si="2"/>
        <v>0</v>
      </c>
      <c r="Q9" s="211"/>
      <c r="R9" s="212"/>
      <c r="S9" s="212"/>
      <c r="T9" s="212"/>
      <c r="U9" s="212"/>
      <c r="V9" s="212"/>
      <c r="W9" s="214"/>
      <c r="X9" s="214"/>
      <c r="Y9" s="214"/>
      <c r="Z9" s="214"/>
      <c r="AA9" s="213">
        <f t="shared" si="0"/>
        <v>0</v>
      </c>
      <c r="AB9" s="214"/>
      <c r="AC9" s="214"/>
      <c r="AD9" s="213">
        <f t="shared" si="3"/>
        <v>0</v>
      </c>
      <c r="AE9" s="214"/>
      <c r="AF9" s="214"/>
      <c r="AG9" s="213">
        <f t="shared" si="4"/>
        <v>0</v>
      </c>
      <c r="AH9" s="214"/>
      <c r="AI9" s="214"/>
      <c r="AJ9" s="215">
        <f t="shared" si="1"/>
        <v>0</v>
      </c>
    </row>
    <row r="10" spans="1:36" ht="12.75" customHeight="1" x14ac:dyDescent="0.2">
      <c r="A10" s="92"/>
      <c r="B10" s="210" t="s">
        <v>25</v>
      </c>
      <c r="C10" s="211"/>
      <c r="D10" s="212"/>
      <c r="E10" s="212"/>
      <c r="F10" s="212"/>
      <c r="G10" s="212"/>
      <c r="H10" s="212"/>
      <c r="I10" s="212"/>
      <c r="J10" s="212"/>
      <c r="K10" s="212"/>
      <c r="L10" s="212"/>
      <c r="M10" s="212"/>
      <c r="N10" s="212"/>
      <c r="O10" s="212"/>
      <c r="P10" s="207">
        <f t="shared" si="2"/>
        <v>0</v>
      </c>
      <c r="Q10" s="211"/>
      <c r="R10" s="212"/>
      <c r="S10" s="212"/>
      <c r="T10" s="212"/>
      <c r="U10" s="212"/>
      <c r="V10" s="212"/>
      <c r="W10" s="214"/>
      <c r="X10" s="214"/>
      <c r="Y10" s="214"/>
      <c r="Z10" s="214"/>
      <c r="AA10" s="213">
        <f t="shared" si="0"/>
        <v>0</v>
      </c>
      <c r="AB10" s="214"/>
      <c r="AC10" s="214"/>
      <c r="AD10" s="213">
        <f t="shared" si="3"/>
        <v>0</v>
      </c>
      <c r="AE10" s="214"/>
      <c r="AF10" s="214"/>
      <c r="AG10" s="213">
        <f t="shared" si="4"/>
        <v>0</v>
      </c>
      <c r="AH10" s="214"/>
      <c r="AI10" s="214"/>
      <c r="AJ10" s="215">
        <f t="shared" si="1"/>
        <v>0</v>
      </c>
    </row>
    <row r="11" spans="1:36" x14ac:dyDescent="0.2">
      <c r="A11" s="92"/>
      <c r="B11" s="210" t="s">
        <v>26</v>
      </c>
      <c r="C11" s="211"/>
      <c r="D11" s="212"/>
      <c r="E11" s="212"/>
      <c r="F11" s="212"/>
      <c r="G11" s="212"/>
      <c r="H11" s="212"/>
      <c r="I11" s="212"/>
      <c r="J11" s="212"/>
      <c r="K11" s="212"/>
      <c r="L11" s="212"/>
      <c r="M11" s="212"/>
      <c r="N11" s="212"/>
      <c r="O11" s="212"/>
      <c r="P11" s="207">
        <f t="shared" si="2"/>
        <v>0</v>
      </c>
      <c r="Q11" s="211"/>
      <c r="R11" s="212"/>
      <c r="S11" s="212"/>
      <c r="T11" s="212"/>
      <c r="U11" s="212"/>
      <c r="V11" s="212"/>
      <c r="W11" s="214"/>
      <c r="X11" s="214"/>
      <c r="Y11" s="214"/>
      <c r="Z11" s="214"/>
      <c r="AA11" s="213">
        <f t="shared" si="0"/>
        <v>0</v>
      </c>
      <c r="AB11" s="214"/>
      <c r="AC11" s="214"/>
      <c r="AD11" s="213">
        <f t="shared" si="3"/>
        <v>0</v>
      </c>
      <c r="AE11" s="214"/>
      <c r="AF11" s="214"/>
      <c r="AG11" s="213">
        <f t="shared" si="4"/>
        <v>0</v>
      </c>
      <c r="AH11" s="214"/>
      <c r="AI11" s="214"/>
      <c r="AJ11" s="215">
        <f t="shared" si="1"/>
        <v>0</v>
      </c>
    </row>
    <row r="12" spans="1:36" ht="12.75" customHeight="1" x14ac:dyDescent="0.2">
      <c r="A12" s="92"/>
      <c r="B12" s="210" t="s">
        <v>27</v>
      </c>
      <c r="C12" s="211"/>
      <c r="D12" s="212"/>
      <c r="E12" s="212"/>
      <c r="F12" s="212"/>
      <c r="G12" s="212"/>
      <c r="H12" s="212"/>
      <c r="I12" s="212"/>
      <c r="J12" s="212"/>
      <c r="K12" s="212"/>
      <c r="L12" s="212"/>
      <c r="M12" s="212"/>
      <c r="N12" s="212"/>
      <c r="O12" s="212"/>
      <c r="P12" s="207">
        <f t="shared" si="2"/>
        <v>0</v>
      </c>
      <c r="Q12" s="211"/>
      <c r="R12" s="212"/>
      <c r="S12" s="212"/>
      <c r="T12" s="212"/>
      <c r="U12" s="212"/>
      <c r="V12" s="212"/>
      <c r="W12" s="214"/>
      <c r="X12" s="214"/>
      <c r="Y12" s="214"/>
      <c r="Z12" s="214"/>
      <c r="AA12" s="213">
        <f t="shared" si="0"/>
        <v>0</v>
      </c>
      <c r="AB12" s="214"/>
      <c r="AC12" s="214"/>
      <c r="AD12" s="213">
        <f t="shared" si="3"/>
        <v>0</v>
      </c>
      <c r="AE12" s="214"/>
      <c r="AF12" s="214"/>
      <c r="AG12" s="213">
        <f t="shared" si="4"/>
        <v>0</v>
      </c>
      <c r="AH12" s="214"/>
      <c r="AI12" s="214"/>
      <c r="AJ12" s="215">
        <f t="shared" si="1"/>
        <v>0</v>
      </c>
    </row>
    <row r="13" spans="1:36" ht="12.75" customHeight="1" x14ac:dyDescent="0.2">
      <c r="A13" s="92"/>
      <c r="B13" s="210" t="s">
        <v>28</v>
      </c>
      <c r="C13" s="549"/>
      <c r="D13" s="212"/>
      <c r="E13" s="212"/>
      <c r="F13" s="212"/>
      <c r="G13" s="212"/>
      <c r="H13" s="212"/>
      <c r="I13" s="212"/>
      <c r="J13" s="212"/>
      <c r="K13" s="212"/>
      <c r="L13" s="212"/>
      <c r="M13" s="212"/>
      <c r="N13" s="212"/>
      <c r="O13" s="212"/>
      <c r="P13" s="207">
        <f t="shared" si="2"/>
        <v>0</v>
      </c>
      <c r="Q13" s="549"/>
      <c r="R13" s="212"/>
      <c r="S13" s="212"/>
      <c r="T13" s="212"/>
      <c r="U13" s="212"/>
      <c r="V13" s="212"/>
      <c r="W13" s="212"/>
      <c r="X13" s="212"/>
      <c r="Y13" s="212"/>
      <c r="Z13" s="214"/>
      <c r="AA13" s="213">
        <f t="shared" si="0"/>
        <v>0</v>
      </c>
      <c r="AB13" s="212"/>
      <c r="AC13" s="212"/>
      <c r="AD13" s="213">
        <f t="shared" si="3"/>
        <v>0</v>
      </c>
      <c r="AE13" s="212"/>
      <c r="AF13" s="212"/>
      <c r="AG13" s="213">
        <f t="shared" si="4"/>
        <v>0</v>
      </c>
      <c r="AH13" s="212"/>
      <c r="AI13" s="212"/>
      <c r="AJ13" s="215">
        <f t="shared" si="1"/>
        <v>0</v>
      </c>
    </row>
    <row r="14" spans="1:36" x14ac:dyDescent="0.2">
      <c r="A14" s="25" t="s">
        <v>29</v>
      </c>
      <c r="B14" s="107"/>
      <c r="C14" s="216">
        <f t="shared" ref="C14:AJ14" si="5">SUM(C5:C13)</f>
        <v>0</v>
      </c>
      <c r="D14" s="217">
        <f t="shared" si="5"/>
        <v>0</v>
      </c>
      <c r="E14" s="217">
        <f t="shared" si="5"/>
        <v>0</v>
      </c>
      <c r="F14" s="217">
        <f t="shared" si="5"/>
        <v>0</v>
      </c>
      <c r="G14" s="217">
        <f t="shared" si="5"/>
        <v>0</v>
      </c>
      <c r="H14" s="217">
        <f t="shared" si="5"/>
        <v>0</v>
      </c>
      <c r="I14" s="217">
        <f t="shared" si="5"/>
        <v>0</v>
      </c>
      <c r="J14" s="217">
        <f t="shared" ref="J14:M14" si="6">SUM(J5:J13)</f>
        <v>0</v>
      </c>
      <c r="K14" s="217">
        <f t="shared" si="6"/>
        <v>0</v>
      </c>
      <c r="L14" s="217">
        <f t="shared" si="6"/>
        <v>0</v>
      </c>
      <c r="M14" s="217">
        <f t="shared" si="6"/>
        <v>0</v>
      </c>
      <c r="N14" s="217">
        <f t="shared" ref="N14:O14" si="7">SUM(N5:N13)</f>
        <v>0</v>
      </c>
      <c r="O14" s="217">
        <f t="shared" si="7"/>
        <v>0</v>
      </c>
      <c r="P14" s="207">
        <f t="shared" ref="P14:P41" si="8">SUM(C14:M14)</f>
        <v>0</v>
      </c>
      <c r="Q14" s="216">
        <f t="shared" si="5"/>
        <v>0</v>
      </c>
      <c r="R14" s="217">
        <f t="shared" si="5"/>
        <v>0</v>
      </c>
      <c r="S14" s="217">
        <f t="shared" si="5"/>
        <v>0</v>
      </c>
      <c r="T14" s="217">
        <f t="shared" si="5"/>
        <v>0</v>
      </c>
      <c r="U14" s="217">
        <f t="shared" si="5"/>
        <v>0</v>
      </c>
      <c r="V14" s="217">
        <f t="shared" si="5"/>
        <v>0</v>
      </c>
      <c r="W14" s="217">
        <f t="shared" si="5"/>
        <v>0</v>
      </c>
      <c r="X14" s="217">
        <f t="shared" si="5"/>
        <v>0</v>
      </c>
      <c r="Y14" s="217">
        <f t="shared" si="5"/>
        <v>0</v>
      </c>
      <c r="Z14" s="219">
        <f t="shared" si="5"/>
        <v>0</v>
      </c>
      <c r="AA14" s="218">
        <f t="shared" si="5"/>
        <v>0</v>
      </c>
      <c r="AB14" s="219">
        <f t="shared" si="5"/>
        <v>0</v>
      </c>
      <c r="AC14" s="219">
        <f t="shared" si="5"/>
        <v>0</v>
      </c>
      <c r="AD14" s="218">
        <f t="shared" si="5"/>
        <v>0</v>
      </c>
      <c r="AE14" s="217">
        <f t="shared" si="5"/>
        <v>0</v>
      </c>
      <c r="AF14" s="220">
        <f t="shared" si="5"/>
        <v>0</v>
      </c>
      <c r="AG14" s="218">
        <f t="shared" si="5"/>
        <v>0</v>
      </c>
      <c r="AH14" s="219">
        <f t="shared" si="5"/>
        <v>0</v>
      </c>
      <c r="AI14" s="220">
        <f t="shared" si="5"/>
        <v>0</v>
      </c>
      <c r="AJ14" s="221">
        <f t="shared" si="5"/>
        <v>0</v>
      </c>
    </row>
    <row r="15" spans="1:36" x14ac:dyDescent="0.2">
      <c r="A15" s="91" t="s">
        <v>30</v>
      </c>
      <c r="B15" s="108"/>
      <c r="C15" s="222"/>
      <c r="D15" s="222"/>
      <c r="E15" s="222"/>
      <c r="F15" s="222"/>
      <c r="G15" s="222"/>
      <c r="H15" s="222"/>
      <c r="I15" s="222"/>
      <c r="J15" s="222"/>
      <c r="K15" s="222"/>
      <c r="L15" s="222"/>
      <c r="M15" s="222"/>
      <c r="N15" s="222"/>
      <c r="O15" s="222"/>
      <c r="P15" s="201"/>
      <c r="Q15" s="222"/>
      <c r="R15" s="222"/>
      <c r="S15" s="222"/>
      <c r="T15" s="222"/>
      <c r="U15" s="222"/>
      <c r="V15" s="222"/>
      <c r="W15" s="222"/>
      <c r="X15" s="222"/>
      <c r="Y15" s="222"/>
      <c r="Z15" s="222"/>
      <c r="AA15" s="223"/>
      <c r="AB15" s="222"/>
      <c r="AC15" s="222"/>
      <c r="AD15" s="223"/>
      <c r="AE15" s="222"/>
      <c r="AF15" s="222"/>
      <c r="AG15" s="223"/>
      <c r="AH15" s="222"/>
      <c r="AI15" s="222"/>
      <c r="AJ15" s="223"/>
    </row>
    <row r="16" spans="1:36" x14ac:dyDescent="0.2">
      <c r="A16" s="88"/>
      <c r="B16" s="224" t="s">
        <v>107</v>
      </c>
      <c r="C16" s="211"/>
      <c r="D16" s="212"/>
      <c r="E16" s="212"/>
      <c r="F16" s="212"/>
      <c r="G16" s="212"/>
      <c r="H16" s="212"/>
      <c r="I16" s="212"/>
      <c r="J16" s="212"/>
      <c r="K16" s="212"/>
      <c r="L16" s="212"/>
      <c r="M16" s="212"/>
      <c r="N16" s="212"/>
      <c r="O16" s="212"/>
      <c r="P16" s="207">
        <f>SUM(C16:O16)</f>
        <v>0</v>
      </c>
      <c r="Q16" s="211"/>
      <c r="R16" s="212"/>
      <c r="S16" s="212"/>
      <c r="T16" s="212"/>
      <c r="U16" s="212"/>
      <c r="V16" s="212"/>
      <c r="W16" s="214"/>
      <c r="X16" s="214"/>
      <c r="Y16" s="214"/>
      <c r="Z16" s="214"/>
      <c r="AA16" s="207">
        <f>SUM(Q16:Z16)</f>
        <v>0</v>
      </c>
      <c r="AB16" s="214"/>
      <c r="AC16" s="214"/>
      <c r="AD16" s="207">
        <f>SUM(AB16,AC16)</f>
        <v>0</v>
      </c>
      <c r="AE16" s="214"/>
      <c r="AF16" s="214"/>
      <c r="AG16" s="207">
        <f>SUM(AE16:AF16)</f>
        <v>0</v>
      </c>
      <c r="AH16" s="214"/>
      <c r="AI16" s="214"/>
      <c r="AJ16" s="209">
        <f>SUM(P16,AA16,AD16,AG16,AH16,AI16)</f>
        <v>0</v>
      </c>
    </row>
    <row r="17" spans="1:41" x14ac:dyDescent="0.2">
      <c r="A17" s="92"/>
      <c r="B17" s="226" t="s">
        <v>309</v>
      </c>
      <c r="C17" s="211"/>
      <c r="D17" s="212"/>
      <c r="E17" s="212"/>
      <c r="F17" s="212"/>
      <c r="G17" s="212"/>
      <c r="H17" s="212"/>
      <c r="I17" s="212"/>
      <c r="J17" s="212"/>
      <c r="K17" s="212"/>
      <c r="L17" s="212"/>
      <c r="M17" s="212"/>
      <c r="N17" s="212"/>
      <c r="O17" s="212"/>
      <c r="P17" s="207">
        <f t="shared" ref="P17:P18" si="9">SUM(C17:O17)</f>
        <v>0</v>
      </c>
      <c r="Q17" s="211"/>
      <c r="R17" s="212"/>
      <c r="S17" s="212"/>
      <c r="T17" s="212"/>
      <c r="U17" s="212"/>
      <c r="V17" s="212"/>
      <c r="W17" s="214"/>
      <c r="X17" s="214"/>
      <c r="Y17" s="214"/>
      <c r="Z17" s="214"/>
      <c r="AA17" s="213">
        <f>SUM(Q17:Z17)</f>
        <v>0</v>
      </c>
      <c r="AB17" s="214"/>
      <c r="AC17" s="214"/>
      <c r="AD17" s="213">
        <f>SUM(AB17,AC17)</f>
        <v>0</v>
      </c>
      <c r="AE17" s="214"/>
      <c r="AF17" s="214"/>
      <c r="AG17" s="213">
        <f>SUM(AE17:AF17)</f>
        <v>0</v>
      </c>
      <c r="AH17" s="214"/>
      <c r="AI17" s="214"/>
      <c r="AJ17" s="215">
        <f>SUM(P17,AA17,AD17,AG17,AH17,AI17)</f>
        <v>0</v>
      </c>
    </row>
    <row r="18" spans="1:41" x14ac:dyDescent="0.2">
      <c r="A18" s="88"/>
      <c r="B18" s="226" t="s">
        <v>302</v>
      </c>
      <c r="C18" s="549"/>
      <c r="D18" s="212"/>
      <c r="E18" s="212"/>
      <c r="F18" s="212"/>
      <c r="G18" s="212"/>
      <c r="H18" s="212"/>
      <c r="I18" s="212"/>
      <c r="J18" s="212"/>
      <c r="K18" s="212"/>
      <c r="L18" s="212"/>
      <c r="M18" s="212"/>
      <c r="N18" s="212"/>
      <c r="O18" s="212"/>
      <c r="P18" s="207">
        <f t="shared" si="9"/>
        <v>0</v>
      </c>
      <c r="Q18" s="549"/>
      <c r="R18" s="212"/>
      <c r="S18" s="212"/>
      <c r="T18" s="212"/>
      <c r="U18" s="212"/>
      <c r="V18" s="212"/>
      <c r="W18" s="212"/>
      <c r="X18" s="212"/>
      <c r="Y18" s="212"/>
      <c r="Z18" s="214"/>
      <c r="AA18" s="213">
        <f>SUM(Q18:Z18)</f>
        <v>0</v>
      </c>
      <c r="AB18" s="212"/>
      <c r="AC18" s="212"/>
      <c r="AD18" s="213">
        <f>SUM(AB18,AC18)</f>
        <v>0</v>
      </c>
      <c r="AE18" s="212"/>
      <c r="AF18" s="212"/>
      <c r="AG18" s="213">
        <f>SUM(AE18:AF18)</f>
        <v>0</v>
      </c>
      <c r="AH18" s="212"/>
      <c r="AI18" s="212"/>
      <c r="AJ18" s="215">
        <f>SUM(P18,AA18,AD18,AG18,AH18,AI18)</f>
        <v>0</v>
      </c>
    </row>
    <row r="19" spans="1:41" x14ac:dyDescent="0.2">
      <c r="A19" s="25" t="s">
        <v>31</v>
      </c>
      <c r="B19" s="17"/>
      <c r="C19" s="227">
        <f t="shared" ref="C19:AI19" si="10">SUM(C16:C18)</f>
        <v>0</v>
      </c>
      <c r="D19" s="228">
        <f t="shared" si="10"/>
        <v>0</v>
      </c>
      <c r="E19" s="228">
        <f t="shared" si="10"/>
        <v>0</v>
      </c>
      <c r="F19" s="228">
        <f t="shared" si="10"/>
        <v>0</v>
      </c>
      <c r="G19" s="228">
        <f t="shared" si="10"/>
        <v>0</v>
      </c>
      <c r="H19" s="228">
        <f t="shared" si="10"/>
        <v>0</v>
      </c>
      <c r="I19" s="228">
        <f t="shared" si="10"/>
        <v>0</v>
      </c>
      <c r="J19" s="228">
        <f t="shared" ref="J19:M19" si="11">SUM(J16:J18)</f>
        <v>0</v>
      </c>
      <c r="K19" s="228">
        <f t="shared" si="11"/>
        <v>0</v>
      </c>
      <c r="L19" s="228">
        <f t="shared" si="11"/>
        <v>0</v>
      </c>
      <c r="M19" s="228">
        <f t="shared" si="11"/>
        <v>0</v>
      </c>
      <c r="N19" s="228">
        <f t="shared" ref="N19:O19" si="12">SUM(N16:N18)</f>
        <v>0</v>
      </c>
      <c r="O19" s="228">
        <f t="shared" si="12"/>
        <v>0</v>
      </c>
      <c r="P19" s="207">
        <f t="shared" si="8"/>
        <v>0</v>
      </c>
      <c r="Q19" s="227">
        <f t="shared" si="10"/>
        <v>0</v>
      </c>
      <c r="R19" s="228">
        <f t="shared" si="10"/>
        <v>0</v>
      </c>
      <c r="S19" s="228">
        <f t="shared" si="10"/>
        <v>0</v>
      </c>
      <c r="T19" s="228">
        <f t="shared" si="10"/>
        <v>0</v>
      </c>
      <c r="U19" s="228">
        <f t="shared" si="10"/>
        <v>0</v>
      </c>
      <c r="V19" s="228">
        <f t="shared" si="10"/>
        <v>0</v>
      </c>
      <c r="W19" s="228">
        <f t="shared" si="10"/>
        <v>0</v>
      </c>
      <c r="X19" s="228">
        <f t="shared" si="10"/>
        <v>0</v>
      </c>
      <c r="Y19" s="228">
        <f t="shared" si="10"/>
        <v>0</v>
      </c>
      <c r="Z19" s="230">
        <f t="shared" si="10"/>
        <v>0</v>
      </c>
      <c r="AA19" s="229">
        <f t="shared" si="10"/>
        <v>0</v>
      </c>
      <c r="AB19" s="230">
        <f t="shared" si="10"/>
        <v>0</v>
      </c>
      <c r="AC19" s="230">
        <f t="shared" si="10"/>
        <v>0</v>
      </c>
      <c r="AD19" s="229">
        <f t="shared" si="10"/>
        <v>0</v>
      </c>
      <c r="AE19" s="228">
        <f t="shared" si="10"/>
        <v>0</v>
      </c>
      <c r="AF19" s="231">
        <f t="shared" si="10"/>
        <v>0</v>
      </c>
      <c r="AG19" s="229">
        <f t="shared" si="10"/>
        <v>0</v>
      </c>
      <c r="AH19" s="230">
        <f t="shared" si="10"/>
        <v>0</v>
      </c>
      <c r="AI19" s="231">
        <f t="shared" si="10"/>
        <v>0</v>
      </c>
      <c r="AJ19" s="215">
        <f>SUM(P19,AA19,AB19:AC19,AG19:AI19)</f>
        <v>0</v>
      </c>
    </row>
    <row r="20" spans="1:41" x14ac:dyDescent="0.2">
      <c r="A20" s="96" t="s">
        <v>32</v>
      </c>
      <c r="B20" s="107"/>
      <c r="C20" s="216">
        <f t="shared" ref="C20:AJ20" si="13">+C14-C19</f>
        <v>0</v>
      </c>
      <c r="D20" s="217">
        <f t="shared" si="13"/>
        <v>0</v>
      </c>
      <c r="E20" s="217">
        <f t="shared" si="13"/>
        <v>0</v>
      </c>
      <c r="F20" s="217">
        <f t="shared" si="13"/>
        <v>0</v>
      </c>
      <c r="G20" s="217">
        <f t="shared" si="13"/>
        <v>0</v>
      </c>
      <c r="H20" s="217">
        <f t="shared" si="13"/>
        <v>0</v>
      </c>
      <c r="I20" s="217">
        <f t="shared" si="13"/>
        <v>0</v>
      </c>
      <c r="J20" s="217">
        <f t="shared" ref="J20:M20" si="14">+J14-J19</f>
        <v>0</v>
      </c>
      <c r="K20" s="217">
        <f t="shared" si="14"/>
        <v>0</v>
      </c>
      <c r="L20" s="217">
        <f t="shared" si="14"/>
        <v>0</v>
      </c>
      <c r="M20" s="217">
        <f t="shared" si="14"/>
        <v>0</v>
      </c>
      <c r="N20" s="217">
        <f t="shared" ref="N20:O20" si="15">+N14-N19</f>
        <v>0</v>
      </c>
      <c r="O20" s="217">
        <f t="shared" si="15"/>
        <v>0</v>
      </c>
      <c r="P20" s="207">
        <f t="shared" si="8"/>
        <v>0</v>
      </c>
      <c r="Q20" s="216">
        <f t="shared" si="13"/>
        <v>0</v>
      </c>
      <c r="R20" s="217">
        <f t="shared" si="13"/>
        <v>0</v>
      </c>
      <c r="S20" s="217">
        <f t="shared" si="13"/>
        <v>0</v>
      </c>
      <c r="T20" s="217">
        <f t="shared" si="13"/>
        <v>0</v>
      </c>
      <c r="U20" s="217">
        <f t="shared" si="13"/>
        <v>0</v>
      </c>
      <c r="V20" s="217">
        <f t="shared" si="13"/>
        <v>0</v>
      </c>
      <c r="W20" s="217">
        <f t="shared" si="13"/>
        <v>0</v>
      </c>
      <c r="X20" s="217">
        <f t="shared" si="13"/>
        <v>0</v>
      </c>
      <c r="Y20" s="217">
        <f t="shared" si="13"/>
        <v>0</v>
      </c>
      <c r="Z20" s="219">
        <f t="shared" si="13"/>
        <v>0</v>
      </c>
      <c r="AA20" s="218">
        <f t="shared" si="13"/>
        <v>0</v>
      </c>
      <c r="AB20" s="219">
        <f t="shared" si="13"/>
        <v>0</v>
      </c>
      <c r="AC20" s="219">
        <f t="shared" si="13"/>
        <v>0</v>
      </c>
      <c r="AD20" s="218">
        <f t="shared" si="13"/>
        <v>0</v>
      </c>
      <c r="AE20" s="217">
        <f t="shared" si="13"/>
        <v>0</v>
      </c>
      <c r="AF20" s="220">
        <f t="shared" si="13"/>
        <v>0</v>
      </c>
      <c r="AG20" s="218">
        <f t="shared" si="13"/>
        <v>0</v>
      </c>
      <c r="AH20" s="219">
        <f t="shared" si="13"/>
        <v>0</v>
      </c>
      <c r="AI20" s="220">
        <f t="shared" si="13"/>
        <v>0</v>
      </c>
      <c r="AJ20" s="221">
        <f t="shared" si="13"/>
        <v>0</v>
      </c>
    </row>
    <row r="21" spans="1:41" x14ac:dyDescent="0.2">
      <c r="A21" s="180" t="s">
        <v>33</v>
      </c>
      <c r="B21" s="108"/>
      <c r="C21" s="222"/>
      <c r="D21" s="222"/>
      <c r="E21" s="222"/>
      <c r="F21" s="222"/>
      <c r="G21" s="222"/>
      <c r="H21" s="222"/>
      <c r="I21" s="222"/>
      <c r="J21" s="222"/>
      <c r="K21" s="222"/>
      <c r="L21" s="222"/>
      <c r="M21" s="222"/>
      <c r="N21" s="222"/>
      <c r="O21" s="222"/>
      <c r="P21" s="201"/>
      <c r="Q21" s="222"/>
      <c r="R21" s="222"/>
      <c r="S21" s="222"/>
      <c r="T21" s="222"/>
      <c r="U21" s="222"/>
      <c r="V21" s="222"/>
      <c r="W21" s="222"/>
      <c r="X21" s="222"/>
      <c r="Y21" s="222"/>
      <c r="Z21" s="222"/>
      <c r="AA21" s="223"/>
      <c r="AB21" s="222"/>
      <c r="AC21" s="222"/>
      <c r="AD21" s="223"/>
      <c r="AE21" s="222"/>
      <c r="AF21" s="222"/>
      <c r="AG21" s="223"/>
      <c r="AH21" s="222"/>
      <c r="AI21" s="222"/>
      <c r="AJ21" s="223"/>
    </row>
    <row r="22" spans="1:41" x14ac:dyDescent="0.2">
      <c r="A22" s="88"/>
      <c r="B22" s="179" t="s">
        <v>330</v>
      </c>
      <c r="C22" s="211"/>
      <c r="D22" s="212"/>
      <c r="E22" s="212"/>
      <c r="F22" s="212"/>
      <c r="G22" s="212"/>
      <c r="H22" s="212"/>
      <c r="I22" s="212"/>
      <c r="J22" s="212"/>
      <c r="K22" s="212"/>
      <c r="L22" s="212"/>
      <c r="M22" s="212"/>
      <c r="N22" s="212"/>
      <c r="O22" s="212"/>
      <c r="P22" s="207">
        <f>SUM(C22:O22)</f>
        <v>0</v>
      </c>
      <c r="Q22" s="211"/>
      <c r="R22" s="212"/>
      <c r="S22" s="212"/>
      <c r="T22" s="212"/>
      <c r="U22" s="212"/>
      <c r="V22" s="212"/>
      <c r="W22" s="214"/>
      <c r="X22" s="214"/>
      <c r="Y22" s="214"/>
      <c r="Z22" s="214"/>
      <c r="AA22" s="207">
        <f>SUM(Q22:Z22)</f>
        <v>0</v>
      </c>
      <c r="AB22" s="214"/>
      <c r="AC22" s="214"/>
      <c r="AD22" s="207">
        <f>SUM(AB22, AC22)</f>
        <v>0</v>
      </c>
      <c r="AE22" s="214"/>
      <c r="AF22" s="214"/>
      <c r="AG22" s="207">
        <f>SUM(AE22:AF22)</f>
        <v>0</v>
      </c>
      <c r="AH22" s="214"/>
      <c r="AI22" s="214"/>
      <c r="AJ22" s="209">
        <f>SUM(P22,AA22,AD22,AG22,AH22,AI22)</f>
        <v>0</v>
      </c>
    </row>
    <row r="23" spans="1:41" x14ac:dyDescent="0.2">
      <c r="A23" s="92"/>
      <c r="B23" s="13" t="s">
        <v>331</v>
      </c>
      <c r="C23" s="211"/>
      <c r="D23" s="212"/>
      <c r="E23" s="212"/>
      <c r="F23" s="212"/>
      <c r="G23" s="212"/>
      <c r="H23" s="212"/>
      <c r="I23" s="212"/>
      <c r="J23" s="212"/>
      <c r="K23" s="212"/>
      <c r="L23" s="212"/>
      <c r="M23" s="212"/>
      <c r="N23" s="212"/>
      <c r="O23" s="212"/>
      <c r="P23" s="207">
        <f t="shared" ref="P23:P25" si="16">SUM(C23:O23)</f>
        <v>0</v>
      </c>
      <c r="Q23" s="211"/>
      <c r="R23" s="212"/>
      <c r="S23" s="212"/>
      <c r="T23" s="212"/>
      <c r="U23" s="212"/>
      <c r="V23" s="212"/>
      <c r="W23" s="214"/>
      <c r="X23" s="214"/>
      <c r="Y23" s="214"/>
      <c r="Z23" s="214"/>
      <c r="AA23" s="213">
        <f>SUM(Q23:Z23)</f>
        <v>0</v>
      </c>
      <c r="AB23" s="214"/>
      <c r="AC23" s="214"/>
      <c r="AD23" s="213">
        <f>SUM(AB23, AC23)</f>
        <v>0</v>
      </c>
      <c r="AE23" s="214"/>
      <c r="AF23" s="214"/>
      <c r="AG23" s="213">
        <f>SUM(AE23:AF23)</f>
        <v>0</v>
      </c>
      <c r="AH23" s="214"/>
      <c r="AI23" s="214"/>
      <c r="AJ23" s="215">
        <f>SUM(P23,AA23,AD23,AG23,AH23,AI23)</f>
        <v>0</v>
      </c>
      <c r="AL23" s="655"/>
      <c r="AM23" s="655"/>
      <c r="AN23" s="655"/>
      <c r="AO23" s="655"/>
    </row>
    <row r="24" spans="1:41" x14ac:dyDescent="0.2">
      <c r="A24" s="92"/>
      <c r="B24" s="13" t="s">
        <v>332</v>
      </c>
      <c r="C24" s="549"/>
      <c r="D24" s="212"/>
      <c r="E24" s="212"/>
      <c r="F24" s="212"/>
      <c r="G24" s="212"/>
      <c r="H24" s="212"/>
      <c r="I24" s="212"/>
      <c r="J24" s="212"/>
      <c r="K24" s="212"/>
      <c r="L24" s="212"/>
      <c r="M24" s="212"/>
      <c r="N24" s="212"/>
      <c r="O24" s="212"/>
      <c r="P24" s="207">
        <f t="shared" si="16"/>
        <v>0</v>
      </c>
      <c r="Q24" s="549"/>
      <c r="R24" s="212"/>
      <c r="S24" s="212"/>
      <c r="T24" s="212"/>
      <c r="U24" s="212"/>
      <c r="V24" s="212"/>
      <c r="W24" s="212"/>
      <c r="X24" s="212"/>
      <c r="Y24" s="212"/>
      <c r="Z24" s="214"/>
      <c r="AA24" s="213">
        <f>SUM(Q24:Z24)</f>
        <v>0</v>
      </c>
      <c r="AB24" s="214"/>
      <c r="AC24" s="214"/>
      <c r="AD24" s="213">
        <f>SUM(AB24, AC24)</f>
        <v>0</v>
      </c>
      <c r="AE24" s="214"/>
      <c r="AF24" s="214"/>
      <c r="AG24" s="213">
        <f>SUM(AE24:AF24)</f>
        <v>0</v>
      </c>
      <c r="AH24" s="214"/>
      <c r="AI24" s="214"/>
      <c r="AJ24" s="215">
        <f>SUM(P24,AA24,AD24,AG24,AH24,AI24)</f>
        <v>0</v>
      </c>
    </row>
    <row r="25" spans="1:41" x14ac:dyDescent="0.2">
      <c r="A25" s="88"/>
      <c r="B25" s="13" t="s">
        <v>79</v>
      </c>
      <c r="C25" s="211"/>
      <c r="D25" s="212"/>
      <c r="E25" s="212"/>
      <c r="F25" s="212"/>
      <c r="G25" s="212"/>
      <c r="H25" s="212"/>
      <c r="I25" s="212"/>
      <c r="J25" s="212"/>
      <c r="K25" s="212"/>
      <c r="L25" s="212"/>
      <c r="M25" s="212"/>
      <c r="N25" s="212"/>
      <c r="O25" s="212"/>
      <c r="P25" s="207">
        <f t="shared" si="16"/>
        <v>0</v>
      </c>
      <c r="Q25" s="549"/>
      <c r="R25" s="212"/>
      <c r="S25" s="212"/>
      <c r="T25" s="212"/>
      <c r="U25" s="212"/>
      <c r="V25" s="212"/>
      <c r="W25" s="212"/>
      <c r="X25" s="212"/>
      <c r="Y25" s="212"/>
      <c r="Z25" s="214"/>
      <c r="AA25" s="213">
        <f>SUM(Q25:Z25)</f>
        <v>0</v>
      </c>
      <c r="AB25" s="212"/>
      <c r="AC25" s="212"/>
      <c r="AD25" s="213">
        <f>SUM(AB25, AC25)</f>
        <v>0</v>
      </c>
      <c r="AE25" s="212"/>
      <c r="AF25" s="212"/>
      <c r="AG25" s="213">
        <f>SUM(AE25:AF25)</f>
        <v>0</v>
      </c>
      <c r="AH25" s="212"/>
      <c r="AI25" s="212"/>
      <c r="AJ25" s="215">
        <f>SUM(P25,AA25,AD25,AG25,AH25,AI25)</f>
        <v>0</v>
      </c>
    </row>
    <row r="26" spans="1:41" x14ac:dyDescent="0.2">
      <c r="A26" s="25" t="s">
        <v>99</v>
      </c>
      <c r="B26" s="83"/>
      <c r="C26" s="227">
        <f t="shared" ref="C26:I26" si="17">SUM(C22:C25)</f>
        <v>0</v>
      </c>
      <c r="D26" s="228">
        <f t="shared" si="17"/>
        <v>0</v>
      </c>
      <c r="E26" s="228">
        <f t="shared" si="17"/>
        <v>0</v>
      </c>
      <c r="F26" s="228">
        <f t="shared" si="17"/>
        <v>0</v>
      </c>
      <c r="G26" s="228">
        <f t="shared" si="17"/>
        <v>0</v>
      </c>
      <c r="H26" s="228">
        <f t="shared" si="17"/>
        <v>0</v>
      </c>
      <c r="I26" s="228">
        <f t="shared" si="17"/>
        <v>0</v>
      </c>
      <c r="J26" s="228">
        <f t="shared" ref="J26:M26" si="18">SUM(J22:J25)</f>
        <v>0</v>
      </c>
      <c r="K26" s="228">
        <f t="shared" si="18"/>
        <v>0</v>
      </c>
      <c r="L26" s="228">
        <f t="shared" si="18"/>
        <v>0</v>
      </c>
      <c r="M26" s="228">
        <f t="shared" si="18"/>
        <v>0</v>
      </c>
      <c r="N26" s="228">
        <f t="shared" ref="N26:O26" si="19">SUM(N22:N25)</f>
        <v>0</v>
      </c>
      <c r="O26" s="228">
        <f t="shared" si="19"/>
        <v>0</v>
      </c>
      <c r="P26" s="207">
        <f t="shared" si="8"/>
        <v>0</v>
      </c>
      <c r="Q26" s="228">
        <f t="shared" ref="Q26:AI26" si="20">SUM(Q22:Q25)</f>
        <v>0</v>
      </c>
      <c r="R26" s="228">
        <f t="shared" si="20"/>
        <v>0</v>
      </c>
      <c r="S26" s="228">
        <f t="shared" si="20"/>
        <v>0</v>
      </c>
      <c r="T26" s="228">
        <f t="shared" si="20"/>
        <v>0</v>
      </c>
      <c r="U26" s="228">
        <f t="shared" si="20"/>
        <v>0</v>
      </c>
      <c r="V26" s="228">
        <f t="shared" si="20"/>
        <v>0</v>
      </c>
      <c r="W26" s="228">
        <f t="shared" si="20"/>
        <v>0</v>
      </c>
      <c r="X26" s="228">
        <f t="shared" si="20"/>
        <v>0</v>
      </c>
      <c r="Y26" s="228">
        <f t="shared" si="20"/>
        <v>0</v>
      </c>
      <c r="Z26" s="230">
        <f t="shared" si="20"/>
        <v>0</v>
      </c>
      <c r="AA26" s="229">
        <f t="shared" si="20"/>
        <v>0</v>
      </c>
      <c r="AB26" s="230">
        <f t="shared" si="20"/>
        <v>0</v>
      </c>
      <c r="AC26" s="230">
        <f t="shared" si="20"/>
        <v>0</v>
      </c>
      <c r="AD26" s="229">
        <f t="shared" si="20"/>
        <v>0</v>
      </c>
      <c r="AE26" s="228">
        <f t="shared" si="20"/>
        <v>0</v>
      </c>
      <c r="AF26" s="231">
        <f t="shared" si="20"/>
        <v>0</v>
      </c>
      <c r="AG26" s="229">
        <f t="shared" si="20"/>
        <v>0</v>
      </c>
      <c r="AH26" s="230">
        <f t="shared" si="20"/>
        <v>0</v>
      </c>
      <c r="AI26" s="231">
        <f t="shared" si="20"/>
        <v>0</v>
      </c>
      <c r="AJ26" s="215">
        <f>SUM(P26,AA26,AB26:AF26,AG26:AI26)</f>
        <v>0</v>
      </c>
    </row>
    <row r="27" spans="1:41" x14ac:dyDescent="0.2">
      <c r="A27" s="97" t="s">
        <v>128</v>
      </c>
      <c r="B27" s="276" t="s">
        <v>100</v>
      </c>
      <c r="C27" s="216">
        <f t="shared" ref="C27:Q27" si="21">C20-C26</f>
        <v>0</v>
      </c>
      <c r="D27" s="217">
        <f t="shared" si="21"/>
        <v>0</v>
      </c>
      <c r="E27" s="217">
        <f t="shared" si="21"/>
        <v>0</v>
      </c>
      <c r="F27" s="217">
        <f t="shared" si="21"/>
        <v>0</v>
      </c>
      <c r="G27" s="217">
        <f t="shared" si="21"/>
        <v>0</v>
      </c>
      <c r="H27" s="217">
        <f t="shared" si="21"/>
        <v>0</v>
      </c>
      <c r="I27" s="217">
        <f t="shared" si="21"/>
        <v>0</v>
      </c>
      <c r="J27" s="217">
        <f t="shared" ref="J27:M27" si="22">J20-J26</f>
        <v>0</v>
      </c>
      <c r="K27" s="217">
        <f t="shared" si="22"/>
        <v>0</v>
      </c>
      <c r="L27" s="217">
        <f t="shared" si="22"/>
        <v>0</v>
      </c>
      <c r="M27" s="217">
        <f t="shared" si="22"/>
        <v>0</v>
      </c>
      <c r="N27" s="217">
        <f t="shared" ref="N27:O27" si="23">N20-N26</f>
        <v>0</v>
      </c>
      <c r="O27" s="217">
        <f t="shared" si="23"/>
        <v>0</v>
      </c>
      <c r="P27" s="207">
        <f t="shared" si="8"/>
        <v>0</v>
      </c>
      <c r="Q27" s="216">
        <f t="shared" si="21"/>
        <v>0</v>
      </c>
      <c r="R27" s="217">
        <f t="shared" ref="R27:Z27" si="24">R20-R26</f>
        <v>0</v>
      </c>
      <c r="S27" s="217">
        <f t="shared" si="24"/>
        <v>0</v>
      </c>
      <c r="T27" s="217">
        <f t="shared" si="24"/>
        <v>0</v>
      </c>
      <c r="U27" s="217">
        <f>U20-U26</f>
        <v>0</v>
      </c>
      <c r="V27" s="217">
        <f t="shared" si="24"/>
        <v>0</v>
      </c>
      <c r="W27" s="217">
        <f>W20-W26</f>
        <v>0</v>
      </c>
      <c r="X27" s="217">
        <f>X20-X26</f>
        <v>0</v>
      </c>
      <c r="Y27" s="217">
        <f>Y20-Y26</f>
        <v>0</v>
      </c>
      <c r="Z27" s="219">
        <f t="shared" si="24"/>
        <v>0</v>
      </c>
      <c r="AA27" s="218">
        <f t="shared" ref="AA27:AJ27" si="25">AA20-AA26</f>
        <v>0</v>
      </c>
      <c r="AB27" s="219">
        <f t="shared" si="25"/>
        <v>0</v>
      </c>
      <c r="AC27" s="219">
        <f t="shared" si="25"/>
        <v>0</v>
      </c>
      <c r="AD27" s="218">
        <f t="shared" si="25"/>
        <v>0</v>
      </c>
      <c r="AE27" s="217">
        <f t="shared" si="25"/>
        <v>0</v>
      </c>
      <c r="AF27" s="220">
        <f t="shared" si="25"/>
        <v>0</v>
      </c>
      <c r="AG27" s="218">
        <f t="shared" si="25"/>
        <v>0</v>
      </c>
      <c r="AH27" s="219">
        <f t="shared" si="25"/>
        <v>0</v>
      </c>
      <c r="AI27" s="220">
        <f t="shared" si="25"/>
        <v>0</v>
      </c>
      <c r="AJ27" s="221">
        <f t="shared" si="25"/>
        <v>0</v>
      </c>
    </row>
    <row r="28" spans="1:41" x14ac:dyDescent="0.2">
      <c r="A28" s="652" t="s">
        <v>34</v>
      </c>
      <c r="B28" s="656"/>
      <c r="C28" s="222"/>
      <c r="D28" s="222"/>
      <c r="E28" s="222"/>
      <c r="F28" s="222"/>
      <c r="G28" s="222"/>
      <c r="H28" s="222"/>
      <c r="I28" s="222"/>
      <c r="J28" s="222"/>
      <c r="K28" s="222"/>
      <c r="L28" s="222"/>
      <c r="M28" s="222"/>
      <c r="N28" s="222"/>
      <c r="O28" s="222"/>
      <c r="P28" s="201"/>
      <c r="Q28" s="222"/>
      <c r="R28" s="222"/>
      <c r="S28" s="222"/>
      <c r="T28" s="222"/>
      <c r="U28" s="222"/>
      <c r="V28" s="222"/>
      <c r="W28" s="222"/>
      <c r="X28" s="222"/>
      <c r="Y28" s="222"/>
      <c r="Z28" s="222"/>
      <c r="AA28" s="223"/>
      <c r="AB28" s="222"/>
      <c r="AC28" s="222"/>
      <c r="AD28" s="223"/>
      <c r="AE28" s="222"/>
      <c r="AF28" s="222"/>
      <c r="AG28" s="223"/>
      <c r="AH28" s="222"/>
      <c r="AI28" s="222"/>
      <c r="AJ28" s="223"/>
    </row>
    <row r="29" spans="1:41" x14ac:dyDescent="0.2">
      <c r="A29" s="88"/>
      <c r="B29" s="179" t="s">
        <v>71</v>
      </c>
      <c r="C29" s="225"/>
      <c r="D29" s="206"/>
      <c r="E29" s="206"/>
      <c r="F29" s="206"/>
      <c r="G29" s="206"/>
      <c r="H29" s="206"/>
      <c r="I29" s="206"/>
      <c r="J29" s="206"/>
      <c r="K29" s="206"/>
      <c r="L29" s="206"/>
      <c r="M29" s="206"/>
      <c r="N29" s="206"/>
      <c r="O29" s="206"/>
      <c r="P29" s="207">
        <f>SUM(C29:O29)</f>
        <v>0</v>
      </c>
      <c r="Q29" s="211"/>
      <c r="R29" s="212"/>
      <c r="S29" s="212"/>
      <c r="T29" s="212"/>
      <c r="U29" s="212"/>
      <c r="V29" s="212"/>
      <c r="W29" s="214"/>
      <c r="X29" s="214"/>
      <c r="Y29" s="214"/>
      <c r="Z29" s="214"/>
      <c r="AA29" s="207">
        <f t="shared" ref="AA29:AA40" si="26">SUM(Q29:Z29)</f>
        <v>0</v>
      </c>
      <c r="AB29" s="214"/>
      <c r="AC29" s="214"/>
      <c r="AD29" s="207">
        <f>SUM(AB29, AC29)</f>
        <v>0</v>
      </c>
      <c r="AE29" s="214"/>
      <c r="AF29" s="214"/>
      <c r="AG29" s="207">
        <f t="shared" ref="AG29:AG40" si="27">SUM(AE29:AF29)</f>
        <v>0</v>
      </c>
      <c r="AH29" s="214"/>
      <c r="AI29" s="214"/>
      <c r="AJ29" s="209">
        <f t="shared" ref="AJ29:AJ40" si="28">SUM(P29,AA29,AD29,AG29,AH29,AI29)</f>
        <v>0</v>
      </c>
    </row>
    <row r="30" spans="1:41" x14ac:dyDescent="0.2">
      <c r="A30" s="88"/>
      <c r="B30" s="646" t="s">
        <v>537</v>
      </c>
      <c r="C30" s="225"/>
      <c r="D30" s="212"/>
      <c r="E30" s="212"/>
      <c r="F30" s="212"/>
      <c r="G30" s="212"/>
      <c r="H30" s="212"/>
      <c r="I30" s="212"/>
      <c r="J30" s="212"/>
      <c r="K30" s="212"/>
      <c r="L30" s="212"/>
      <c r="M30" s="212"/>
      <c r="N30" s="212"/>
      <c r="O30" s="212"/>
      <c r="P30" s="207">
        <f t="shared" ref="P30:P40" si="29">SUM(C30:O30)</f>
        <v>0</v>
      </c>
      <c r="Q30" s="549"/>
      <c r="R30" s="212"/>
      <c r="S30" s="212"/>
      <c r="T30" s="212"/>
      <c r="U30" s="212"/>
      <c r="V30" s="212"/>
      <c r="W30" s="212"/>
      <c r="X30" s="212"/>
      <c r="Y30" s="212"/>
      <c r="Z30" s="214"/>
      <c r="AA30" s="213">
        <f t="shared" si="26"/>
        <v>0</v>
      </c>
      <c r="AB30" s="214"/>
      <c r="AC30" s="214"/>
      <c r="AD30" s="213">
        <f t="shared" ref="AD30:AD40" si="30">SUM(AB30, AC30)</f>
        <v>0</v>
      </c>
      <c r="AE30" s="214"/>
      <c r="AF30" s="214"/>
      <c r="AG30" s="213">
        <f t="shared" si="27"/>
        <v>0</v>
      </c>
      <c r="AH30" s="214"/>
      <c r="AI30" s="214"/>
      <c r="AJ30" s="215">
        <f t="shared" si="28"/>
        <v>0</v>
      </c>
    </row>
    <row r="31" spans="1:41" x14ac:dyDescent="0.2">
      <c r="A31" s="88"/>
      <c r="B31" s="646" t="s">
        <v>540</v>
      </c>
      <c r="C31" s="225"/>
      <c r="D31" s="212"/>
      <c r="E31" s="212"/>
      <c r="F31" s="212"/>
      <c r="G31" s="212"/>
      <c r="H31" s="212"/>
      <c r="I31" s="212"/>
      <c r="J31" s="212"/>
      <c r="K31" s="212"/>
      <c r="L31" s="212"/>
      <c r="M31" s="212"/>
      <c r="N31" s="212"/>
      <c r="O31" s="212"/>
      <c r="P31" s="207">
        <f t="shared" si="29"/>
        <v>0</v>
      </c>
      <c r="Q31" s="211"/>
      <c r="R31" s="212"/>
      <c r="S31" s="212"/>
      <c r="T31" s="212"/>
      <c r="U31" s="212"/>
      <c r="V31" s="212"/>
      <c r="W31" s="214"/>
      <c r="X31" s="214"/>
      <c r="Y31" s="214"/>
      <c r="Z31" s="214"/>
      <c r="AA31" s="213">
        <f t="shared" si="26"/>
        <v>0</v>
      </c>
      <c r="AB31" s="212"/>
      <c r="AC31" s="212"/>
      <c r="AD31" s="213">
        <f t="shared" ref="AD31" si="31">SUM(AB31, AC31)</f>
        <v>0</v>
      </c>
      <c r="AE31" s="212"/>
      <c r="AF31" s="212"/>
      <c r="AG31" s="213">
        <f t="shared" si="27"/>
        <v>0</v>
      </c>
      <c r="AH31" s="212"/>
      <c r="AI31" s="212"/>
      <c r="AJ31" s="215">
        <f t="shared" ref="AJ31" si="32">SUM(P31,AA31,AD31,AG31,AH31,AI31)</f>
        <v>0</v>
      </c>
    </row>
    <row r="32" spans="1:41" x14ac:dyDescent="0.2">
      <c r="A32" s="92"/>
      <c r="B32" s="13" t="s">
        <v>305</v>
      </c>
      <c r="C32" s="225"/>
      <c r="D32" s="206"/>
      <c r="E32" s="206"/>
      <c r="F32" s="206"/>
      <c r="G32" s="206"/>
      <c r="H32" s="206"/>
      <c r="I32" s="206"/>
      <c r="J32" s="206"/>
      <c r="K32" s="206"/>
      <c r="L32" s="206"/>
      <c r="M32" s="206"/>
      <c r="N32" s="206"/>
      <c r="O32" s="206"/>
      <c r="P32" s="207">
        <f t="shared" si="29"/>
        <v>0</v>
      </c>
      <c r="Q32" s="211"/>
      <c r="R32" s="212"/>
      <c r="S32" s="212"/>
      <c r="T32" s="212"/>
      <c r="U32" s="212"/>
      <c r="V32" s="212"/>
      <c r="W32" s="214"/>
      <c r="X32" s="214"/>
      <c r="Y32" s="214"/>
      <c r="Z32" s="214"/>
      <c r="AA32" s="213">
        <f t="shared" si="26"/>
        <v>0</v>
      </c>
      <c r="AB32" s="212"/>
      <c r="AC32" s="212"/>
      <c r="AD32" s="213">
        <f t="shared" si="30"/>
        <v>0</v>
      </c>
      <c r="AE32" s="212"/>
      <c r="AF32" s="212"/>
      <c r="AG32" s="213">
        <f t="shared" si="27"/>
        <v>0</v>
      </c>
      <c r="AH32" s="214"/>
      <c r="AI32" s="214"/>
      <c r="AJ32" s="215">
        <f t="shared" si="28"/>
        <v>0</v>
      </c>
    </row>
    <row r="33" spans="1:36" x14ac:dyDescent="0.2">
      <c r="A33" s="88"/>
      <c r="B33" s="646" t="s">
        <v>483</v>
      </c>
      <c r="C33" s="225"/>
      <c r="D33" s="212"/>
      <c r="E33" s="212"/>
      <c r="F33" s="212"/>
      <c r="G33" s="212"/>
      <c r="H33" s="212"/>
      <c r="I33" s="212"/>
      <c r="J33" s="212"/>
      <c r="K33" s="212"/>
      <c r="L33" s="212"/>
      <c r="M33" s="212"/>
      <c r="N33" s="212"/>
      <c r="O33" s="212"/>
      <c r="P33" s="207">
        <f t="shared" si="29"/>
        <v>0</v>
      </c>
      <c r="Q33" s="211"/>
      <c r="R33" s="212"/>
      <c r="S33" s="212"/>
      <c r="T33" s="212"/>
      <c r="U33" s="212"/>
      <c r="V33" s="212"/>
      <c r="W33" s="214"/>
      <c r="X33" s="214"/>
      <c r="Y33" s="214"/>
      <c r="Z33" s="214"/>
      <c r="AA33" s="213">
        <f t="shared" ref="AA33:AA34" si="33">SUM(Q33:Z33)</f>
        <v>0</v>
      </c>
      <c r="AB33" s="212"/>
      <c r="AC33" s="212"/>
      <c r="AD33" s="213">
        <f t="shared" ref="AD33:AD34" si="34">SUM(AB33, AC33)</f>
        <v>0</v>
      </c>
      <c r="AE33" s="212"/>
      <c r="AF33" s="212"/>
      <c r="AG33" s="213">
        <f t="shared" ref="AG33:AG34" si="35">SUM(AE33:AF33)</f>
        <v>0</v>
      </c>
      <c r="AH33" s="214"/>
      <c r="AI33" s="214"/>
      <c r="AJ33" s="215">
        <f t="shared" ref="AJ33:AJ34" si="36">SUM(P33,AA33,AD33,AG33,AH33,AI33)</f>
        <v>0</v>
      </c>
    </row>
    <row r="34" spans="1:36" x14ac:dyDescent="0.2">
      <c r="A34" s="88"/>
      <c r="B34" s="13" t="s">
        <v>484</v>
      </c>
      <c r="C34" s="225"/>
      <c r="D34" s="212"/>
      <c r="E34" s="212"/>
      <c r="F34" s="212"/>
      <c r="G34" s="212"/>
      <c r="H34" s="212"/>
      <c r="I34" s="212"/>
      <c r="J34" s="212"/>
      <c r="K34" s="212"/>
      <c r="L34" s="212"/>
      <c r="M34" s="212"/>
      <c r="N34" s="212"/>
      <c r="O34" s="212"/>
      <c r="P34" s="207">
        <f t="shared" si="29"/>
        <v>0</v>
      </c>
      <c r="Q34" s="211"/>
      <c r="R34" s="212"/>
      <c r="S34" s="212"/>
      <c r="T34" s="212"/>
      <c r="U34" s="212"/>
      <c r="V34" s="212"/>
      <c r="W34" s="214"/>
      <c r="X34" s="214"/>
      <c r="Y34" s="214"/>
      <c r="Z34" s="214"/>
      <c r="AA34" s="213">
        <f t="shared" si="33"/>
        <v>0</v>
      </c>
      <c r="AB34" s="212"/>
      <c r="AC34" s="212"/>
      <c r="AD34" s="213">
        <f t="shared" si="34"/>
        <v>0</v>
      </c>
      <c r="AE34" s="212"/>
      <c r="AF34" s="212"/>
      <c r="AG34" s="213">
        <f t="shared" si="35"/>
        <v>0</v>
      </c>
      <c r="AH34" s="212"/>
      <c r="AI34" s="212"/>
      <c r="AJ34" s="215">
        <f t="shared" si="36"/>
        <v>0</v>
      </c>
    </row>
    <row r="35" spans="1:36" x14ac:dyDescent="0.2">
      <c r="A35" s="88"/>
      <c r="B35" s="13" t="s">
        <v>306</v>
      </c>
      <c r="C35" s="225"/>
      <c r="D35" s="206"/>
      <c r="E35" s="206"/>
      <c r="F35" s="206"/>
      <c r="G35" s="206"/>
      <c r="H35" s="206"/>
      <c r="I35" s="206"/>
      <c r="J35" s="206"/>
      <c r="K35" s="206"/>
      <c r="L35" s="206"/>
      <c r="M35" s="206"/>
      <c r="N35" s="206"/>
      <c r="O35" s="206"/>
      <c r="P35" s="207">
        <f t="shared" si="29"/>
        <v>0</v>
      </c>
      <c r="Q35" s="549"/>
      <c r="R35" s="212"/>
      <c r="S35" s="212"/>
      <c r="T35" s="212"/>
      <c r="U35" s="212"/>
      <c r="V35" s="212"/>
      <c r="W35" s="212"/>
      <c r="X35" s="212"/>
      <c r="Y35" s="212"/>
      <c r="Z35" s="214"/>
      <c r="AA35" s="213">
        <f t="shared" si="26"/>
        <v>0</v>
      </c>
      <c r="AB35" s="212"/>
      <c r="AC35" s="212"/>
      <c r="AD35" s="213">
        <f t="shared" si="30"/>
        <v>0</v>
      </c>
      <c r="AE35" s="212"/>
      <c r="AF35" s="212"/>
      <c r="AG35" s="213">
        <f t="shared" si="27"/>
        <v>0</v>
      </c>
      <c r="AH35" s="214"/>
      <c r="AI35" s="214"/>
      <c r="AJ35" s="215">
        <f t="shared" si="28"/>
        <v>0</v>
      </c>
    </row>
    <row r="36" spans="1:36" x14ac:dyDescent="0.2">
      <c r="A36" s="88"/>
      <c r="B36" s="13" t="s">
        <v>543</v>
      </c>
      <c r="C36" s="225"/>
      <c r="D36" s="212"/>
      <c r="E36" s="212"/>
      <c r="F36" s="212"/>
      <c r="G36" s="212"/>
      <c r="H36" s="212"/>
      <c r="I36" s="212"/>
      <c r="J36" s="212"/>
      <c r="K36" s="212"/>
      <c r="L36" s="212"/>
      <c r="M36" s="212"/>
      <c r="N36" s="212"/>
      <c r="O36" s="212"/>
      <c r="P36" s="207">
        <f t="shared" si="29"/>
        <v>0</v>
      </c>
      <c r="Q36" s="211"/>
      <c r="R36" s="212"/>
      <c r="S36" s="212"/>
      <c r="T36" s="212"/>
      <c r="U36" s="212"/>
      <c r="V36" s="212"/>
      <c r="W36" s="214"/>
      <c r="X36" s="214"/>
      <c r="Y36" s="214"/>
      <c r="Z36" s="214"/>
      <c r="AA36" s="213">
        <f t="shared" si="26"/>
        <v>0</v>
      </c>
      <c r="AB36" s="212"/>
      <c r="AC36" s="212"/>
      <c r="AD36" s="213">
        <f t="shared" si="30"/>
        <v>0</v>
      </c>
      <c r="AE36" s="212"/>
      <c r="AF36" s="212"/>
      <c r="AG36" s="213">
        <f t="shared" si="27"/>
        <v>0</v>
      </c>
      <c r="AH36" s="214"/>
      <c r="AI36" s="214"/>
      <c r="AJ36" s="215">
        <f t="shared" si="28"/>
        <v>0</v>
      </c>
    </row>
    <row r="37" spans="1:36" x14ac:dyDescent="0.2">
      <c r="A37" s="88"/>
      <c r="B37" s="13" t="s">
        <v>544</v>
      </c>
      <c r="C37" s="225"/>
      <c r="D37" s="212"/>
      <c r="E37" s="212"/>
      <c r="F37" s="212"/>
      <c r="G37" s="212"/>
      <c r="H37" s="212"/>
      <c r="I37" s="212"/>
      <c r="J37" s="212"/>
      <c r="K37" s="212"/>
      <c r="L37" s="212"/>
      <c r="M37" s="212"/>
      <c r="N37" s="212"/>
      <c r="O37" s="212"/>
      <c r="P37" s="207">
        <f t="shared" si="29"/>
        <v>0</v>
      </c>
      <c r="Q37" s="549"/>
      <c r="R37" s="212"/>
      <c r="S37" s="212"/>
      <c r="T37" s="212"/>
      <c r="U37" s="212"/>
      <c r="V37" s="212"/>
      <c r="W37" s="212"/>
      <c r="X37" s="212"/>
      <c r="Y37" s="212"/>
      <c r="Z37" s="214"/>
      <c r="AA37" s="213">
        <f t="shared" ref="AA37:AA38" si="37">SUM(Q37:Z37)</f>
        <v>0</v>
      </c>
      <c r="AB37" s="212"/>
      <c r="AC37" s="212"/>
      <c r="AD37" s="213">
        <f t="shared" ref="AD37:AD38" si="38">SUM(AB37, AC37)</f>
        <v>0</v>
      </c>
      <c r="AE37" s="212"/>
      <c r="AF37" s="212"/>
      <c r="AG37" s="213">
        <f t="shared" ref="AG37:AG38" si="39">SUM(AE37:AF37)</f>
        <v>0</v>
      </c>
      <c r="AH37" s="212"/>
      <c r="AI37" s="212"/>
      <c r="AJ37" s="215">
        <f t="shared" ref="AJ37:AJ38" si="40">SUM(P37,AA37,AD37,AG37,AH37,AI37)</f>
        <v>0</v>
      </c>
    </row>
    <row r="38" spans="1:36" x14ac:dyDescent="0.2">
      <c r="A38" s="88"/>
      <c r="B38" s="13" t="s">
        <v>545</v>
      </c>
      <c r="C38" s="225"/>
      <c r="D38" s="206"/>
      <c r="E38" s="206"/>
      <c r="F38" s="206"/>
      <c r="G38" s="206"/>
      <c r="H38" s="206"/>
      <c r="I38" s="206"/>
      <c r="J38" s="206"/>
      <c r="K38" s="206"/>
      <c r="L38" s="206"/>
      <c r="M38" s="206"/>
      <c r="N38" s="206"/>
      <c r="O38" s="206"/>
      <c r="P38" s="207">
        <f t="shared" si="29"/>
        <v>0</v>
      </c>
      <c r="Q38" s="549"/>
      <c r="R38" s="212"/>
      <c r="S38" s="212"/>
      <c r="T38" s="212"/>
      <c r="U38" s="212"/>
      <c r="V38" s="212"/>
      <c r="W38" s="214"/>
      <c r="X38" s="214"/>
      <c r="Y38" s="214"/>
      <c r="Z38" s="214"/>
      <c r="AA38" s="213">
        <f t="shared" si="37"/>
        <v>0</v>
      </c>
      <c r="AB38" s="212"/>
      <c r="AC38" s="212"/>
      <c r="AD38" s="213">
        <f t="shared" si="38"/>
        <v>0</v>
      </c>
      <c r="AE38" s="212"/>
      <c r="AF38" s="212"/>
      <c r="AG38" s="213">
        <f t="shared" si="39"/>
        <v>0</v>
      </c>
      <c r="AH38" s="214"/>
      <c r="AI38" s="214"/>
      <c r="AJ38" s="215">
        <f t="shared" si="40"/>
        <v>0</v>
      </c>
    </row>
    <row r="39" spans="1:36" x14ac:dyDescent="0.2">
      <c r="A39" s="88"/>
      <c r="B39" s="13" t="s">
        <v>562</v>
      </c>
      <c r="C39" s="225"/>
      <c r="D39" s="206"/>
      <c r="E39" s="206"/>
      <c r="F39" s="206"/>
      <c r="G39" s="206"/>
      <c r="H39" s="206"/>
      <c r="I39" s="206"/>
      <c r="J39" s="206"/>
      <c r="K39" s="206"/>
      <c r="L39" s="206"/>
      <c r="M39" s="206"/>
      <c r="N39" s="206"/>
      <c r="O39" s="206"/>
      <c r="P39" s="207">
        <f t="shared" si="29"/>
        <v>0</v>
      </c>
      <c r="Q39" s="549"/>
      <c r="R39" s="212"/>
      <c r="S39" s="212"/>
      <c r="T39" s="212"/>
      <c r="U39" s="212"/>
      <c r="V39" s="212"/>
      <c r="W39" s="214"/>
      <c r="X39" s="214"/>
      <c r="Y39" s="214"/>
      <c r="Z39" s="214"/>
      <c r="AA39" s="213">
        <f t="shared" ref="AA39" si="41">SUM(Q39:Z39)</f>
        <v>0</v>
      </c>
      <c r="AB39" s="212"/>
      <c r="AC39" s="212"/>
      <c r="AD39" s="213">
        <f t="shared" ref="AD39" si="42">SUM(AB39, AC39)</f>
        <v>0</v>
      </c>
      <c r="AE39" s="212"/>
      <c r="AF39" s="212"/>
      <c r="AG39" s="213">
        <f t="shared" ref="AG39" si="43">SUM(AE39:AF39)</f>
        <v>0</v>
      </c>
      <c r="AH39" s="214"/>
      <c r="AI39" s="214"/>
      <c r="AJ39" s="215">
        <f t="shared" ref="AJ39" si="44">SUM(P39,AA39,AD39,AG39,AH39,AI39)</f>
        <v>0</v>
      </c>
    </row>
    <row r="40" spans="1:36" x14ac:dyDescent="0.2">
      <c r="A40" s="88"/>
      <c r="B40" s="13" t="s">
        <v>307</v>
      </c>
      <c r="C40" s="225"/>
      <c r="D40" s="206"/>
      <c r="E40" s="206"/>
      <c r="F40" s="206"/>
      <c r="G40" s="206"/>
      <c r="H40" s="206"/>
      <c r="I40" s="206"/>
      <c r="J40" s="206"/>
      <c r="K40" s="206"/>
      <c r="L40" s="206"/>
      <c r="M40" s="206"/>
      <c r="N40" s="206"/>
      <c r="O40" s="206"/>
      <c r="P40" s="207">
        <f t="shared" si="29"/>
        <v>0</v>
      </c>
      <c r="Q40" s="211"/>
      <c r="R40" s="212"/>
      <c r="S40" s="212"/>
      <c r="T40" s="212"/>
      <c r="U40" s="212"/>
      <c r="V40" s="212"/>
      <c r="W40" s="214"/>
      <c r="X40" s="214"/>
      <c r="Y40" s="214"/>
      <c r="Z40" s="214"/>
      <c r="AA40" s="213">
        <f t="shared" si="26"/>
        <v>0</v>
      </c>
      <c r="AB40" s="212"/>
      <c r="AC40" s="212"/>
      <c r="AD40" s="213">
        <f t="shared" si="30"/>
        <v>0</v>
      </c>
      <c r="AE40" s="212"/>
      <c r="AF40" s="212"/>
      <c r="AG40" s="213">
        <f t="shared" si="27"/>
        <v>0</v>
      </c>
      <c r="AH40" s="214"/>
      <c r="AI40" s="214"/>
      <c r="AJ40" s="215">
        <f t="shared" si="28"/>
        <v>0</v>
      </c>
    </row>
    <row r="41" spans="1:36" ht="13.5" thickBot="1" x14ac:dyDescent="0.25">
      <c r="A41" s="98" t="s">
        <v>312</v>
      </c>
      <c r="B41" s="84"/>
      <c r="C41" s="232">
        <f t="shared" ref="C41:O41" si="45">SUM(C29:C40)</f>
        <v>0</v>
      </c>
      <c r="D41" s="233">
        <f t="shared" si="45"/>
        <v>0</v>
      </c>
      <c r="E41" s="233">
        <f t="shared" si="45"/>
        <v>0</v>
      </c>
      <c r="F41" s="233">
        <f t="shared" si="45"/>
        <v>0</v>
      </c>
      <c r="G41" s="233">
        <f t="shared" si="45"/>
        <v>0</v>
      </c>
      <c r="H41" s="233">
        <f t="shared" si="45"/>
        <v>0</v>
      </c>
      <c r="I41" s="233">
        <f t="shared" si="45"/>
        <v>0</v>
      </c>
      <c r="J41" s="233">
        <f t="shared" si="45"/>
        <v>0</v>
      </c>
      <c r="K41" s="233">
        <f t="shared" si="45"/>
        <v>0</v>
      </c>
      <c r="L41" s="233">
        <f t="shared" si="45"/>
        <v>0</v>
      </c>
      <c r="M41" s="233">
        <f t="shared" si="45"/>
        <v>0</v>
      </c>
      <c r="N41" s="233">
        <f t="shared" si="45"/>
        <v>0</v>
      </c>
      <c r="O41" s="233">
        <f t="shared" si="45"/>
        <v>0</v>
      </c>
      <c r="P41" s="626">
        <f t="shared" si="8"/>
        <v>0</v>
      </c>
      <c r="Q41" s="232">
        <f t="shared" ref="Q41:AJ41" si="46">SUM(Q29:Q40)</f>
        <v>0</v>
      </c>
      <c r="R41" s="233">
        <f t="shared" si="46"/>
        <v>0</v>
      </c>
      <c r="S41" s="233">
        <f t="shared" si="46"/>
        <v>0</v>
      </c>
      <c r="T41" s="233">
        <f t="shared" si="46"/>
        <v>0</v>
      </c>
      <c r="U41" s="233">
        <f t="shared" si="46"/>
        <v>0</v>
      </c>
      <c r="V41" s="233">
        <f t="shared" si="46"/>
        <v>0</v>
      </c>
      <c r="W41" s="233">
        <f t="shared" si="46"/>
        <v>0</v>
      </c>
      <c r="X41" s="233">
        <f t="shared" si="46"/>
        <v>0</v>
      </c>
      <c r="Y41" s="233">
        <f t="shared" si="46"/>
        <v>0</v>
      </c>
      <c r="Z41" s="235">
        <f t="shared" si="46"/>
        <v>0</v>
      </c>
      <c r="AA41" s="234">
        <f t="shared" si="46"/>
        <v>0</v>
      </c>
      <c r="AB41" s="235">
        <f t="shared" si="46"/>
        <v>0</v>
      </c>
      <c r="AC41" s="235">
        <f t="shared" si="46"/>
        <v>0</v>
      </c>
      <c r="AD41" s="234">
        <f t="shared" si="46"/>
        <v>0</v>
      </c>
      <c r="AE41" s="233">
        <f t="shared" si="46"/>
        <v>0</v>
      </c>
      <c r="AF41" s="236">
        <f t="shared" si="46"/>
        <v>0</v>
      </c>
      <c r="AG41" s="234">
        <f t="shared" si="46"/>
        <v>0</v>
      </c>
      <c r="AH41" s="235">
        <f t="shared" si="46"/>
        <v>0</v>
      </c>
      <c r="AI41" s="236">
        <f t="shared" si="46"/>
        <v>0</v>
      </c>
      <c r="AJ41" s="237">
        <f t="shared" si="46"/>
        <v>0</v>
      </c>
    </row>
    <row r="42" spans="1:36" x14ac:dyDescent="0.2">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row>
    <row r="43" spans="1:36" x14ac:dyDescent="0.2">
      <c r="P43" s="800" t="s">
        <v>275</v>
      </c>
      <c r="U43" s="800" t="s">
        <v>301</v>
      </c>
      <c r="AA43" s="800" t="s">
        <v>275</v>
      </c>
      <c r="AD43" s="800" t="s">
        <v>275</v>
      </c>
      <c r="AE43" s="795" t="s">
        <v>336</v>
      </c>
      <c r="AF43" s="795" t="s">
        <v>336</v>
      </c>
    </row>
    <row r="44" spans="1:36" x14ac:dyDescent="0.2">
      <c r="P44" s="801"/>
      <c r="U44" s="801"/>
      <c r="AA44" s="801"/>
      <c r="AD44" s="801"/>
      <c r="AE44" s="796"/>
      <c r="AF44" s="796"/>
    </row>
    <row r="45" spans="1:36" x14ac:dyDescent="0.2">
      <c r="B45" s="13" t="s">
        <v>98</v>
      </c>
      <c r="C45" s="636">
        <f>'Units of Service'!$G$4</f>
        <v>0</v>
      </c>
      <c r="D45" s="636">
        <f>'Units of Service'!$G$5</f>
        <v>0</v>
      </c>
      <c r="E45" s="636">
        <f>'Units of Service'!$G$6</f>
        <v>0</v>
      </c>
      <c r="F45" s="636">
        <f>'Units of Service'!$G$9</f>
        <v>0</v>
      </c>
      <c r="G45" s="636">
        <f>'Units of Service'!$G$27</f>
        <v>0</v>
      </c>
      <c r="H45" s="636">
        <f>'Units of Service'!$G$29</f>
        <v>0</v>
      </c>
      <c r="I45" s="636">
        <f>'Units of Service'!$G$32</f>
        <v>0</v>
      </c>
      <c r="J45" s="636">
        <f>'Units of Service'!$G$59</f>
        <v>0</v>
      </c>
      <c r="K45" s="636">
        <f>'Units of Service'!$G$60</f>
        <v>0</v>
      </c>
      <c r="L45" s="636">
        <f>'Units of Service'!$G$61</f>
        <v>0</v>
      </c>
      <c r="M45" s="636">
        <f>'Units of Service'!$G$62</f>
        <v>0</v>
      </c>
      <c r="N45" s="636">
        <f>'Units of Service'!$G$63</f>
        <v>0</v>
      </c>
      <c r="O45" s="636">
        <f>'Units of Service'!$G$64</f>
        <v>0</v>
      </c>
      <c r="P45" s="797" t="str">
        <f>IFERROR(SUM(#REF!+P32+#REF!+P33+P34)/SUM(#REF!+AJ32+#REF!+AJ33+AJ34), "Need Data")</f>
        <v>Need Data</v>
      </c>
      <c r="Q45" s="637">
        <f>'Units of Service'!$G$10</f>
        <v>0</v>
      </c>
      <c r="R45" s="638">
        <f>'Units of Service'!$G$11</f>
        <v>0</v>
      </c>
      <c r="S45" s="638">
        <f>'Units of Service'!$G$15</f>
        <v>0</v>
      </c>
      <c r="T45" s="638">
        <f>'Units of Service'!$G$17</f>
        <v>0</v>
      </c>
      <c r="U45" s="638">
        <f>'Units of Service'!$G$19</f>
        <v>0</v>
      </c>
      <c r="V45" s="638">
        <f>'Units of Service'!$G$28</f>
        <v>0</v>
      </c>
      <c r="W45" s="638">
        <f>'Units of Service'!$G$30</f>
        <v>0</v>
      </c>
      <c r="X45" s="638">
        <f>'Units of Service'!$G$31</f>
        <v>0</v>
      </c>
      <c r="Y45" s="638">
        <f>'Units of Service'!$G$33</f>
        <v>0</v>
      </c>
      <c r="Z45" s="638">
        <f>'Units of Service'!$G$34</f>
        <v>0</v>
      </c>
      <c r="AA45" s="797" t="str">
        <f>IFERROR(SUM(#REF!+AA32+#REF!+AA33+AA34)/SUM(#REF!+AJ32+#REF!+AJ33+AJ34), "Need Data")</f>
        <v>Need Data</v>
      </c>
      <c r="AB45" s="638">
        <f>'Units of Service'!$G$21</f>
        <v>0</v>
      </c>
      <c r="AC45" s="638">
        <f>'Units of Service'!$G$35</f>
        <v>0</v>
      </c>
      <c r="AD45" s="797" t="str">
        <f>IFERROR(SUM(#REF!+AD32+#REF!+AD33+AD34)/SUM(#REF!+AJ32+#REF!+AJ33+AJ34), "Need Data")</f>
        <v>Need Data</v>
      </c>
      <c r="AE45" s="239"/>
      <c r="AF45" s="239"/>
      <c r="AG45" s="786"/>
      <c r="AH45" s="786"/>
      <c r="AI45" s="786"/>
      <c r="AJ45" s="786"/>
    </row>
    <row r="46" spans="1:36" x14ac:dyDescent="0.2">
      <c r="B46" s="13" t="s">
        <v>318</v>
      </c>
      <c r="C46" s="240" t="str">
        <f t="shared" ref="C46:O46" si="47">IFERROR(C$14/C$45,"")</f>
        <v/>
      </c>
      <c r="D46" s="240" t="str">
        <f t="shared" si="47"/>
        <v/>
      </c>
      <c r="E46" s="240" t="str">
        <f t="shared" si="47"/>
        <v/>
      </c>
      <c r="F46" s="240" t="str">
        <f t="shared" si="47"/>
        <v/>
      </c>
      <c r="G46" s="240" t="str">
        <f t="shared" si="47"/>
        <v/>
      </c>
      <c r="H46" s="240" t="str">
        <f t="shared" si="47"/>
        <v/>
      </c>
      <c r="I46" s="240" t="str">
        <f t="shared" si="47"/>
        <v/>
      </c>
      <c r="J46" s="240" t="str">
        <f t="shared" si="47"/>
        <v/>
      </c>
      <c r="K46" s="240" t="str">
        <f t="shared" si="47"/>
        <v/>
      </c>
      <c r="L46" s="240" t="str">
        <f t="shared" si="47"/>
        <v/>
      </c>
      <c r="M46" s="240" t="str">
        <f t="shared" si="47"/>
        <v/>
      </c>
      <c r="N46" s="240" t="str">
        <f t="shared" si="47"/>
        <v/>
      </c>
      <c r="O46" s="240" t="str">
        <f t="shared" si="47"/>
        <v/>
      </c>
      <c r="P46" s="798"/>
      <c r="Q46" s="240" t="str">
        <f t="shared" ref="Q46:Z46" si="48">IFERROR(Q$14/Q$45,"")</f>
        <v/>
      </c>
      <c r="R46" s="240" t="str">
        <f t="shared" si="48"/>
        <v/>
      </c>
      <c r="S46" s="240" t="str">
        <f t="shared" si="48"/>
        <v/>
      </c>
      <c r="T46" s="240" t="str">
        <f t="shared" si="48"/>
        <v/>
      </c>
      <c r="U46" s="240" t="str">
        <f t="shared" si="48"/>
        <v/>
      </c>
      <c r="V46" s="240" t="str">
        <f t="shared" si="48"/>
        <v/>
      </c>
      <c r="W46" s="240" t="str">
        <f t="shared" si="48"/>
        <v/>
      </c>
      <c r="X46" s="240" t="str">
        <f t="shared" si="48"/>
        <v/>
      </c>
      <c r="Y46" s="240" t="str">
        <f t="shared" si="48"/>
        <v/>
      </c>
      <c r="Z46" s="240" t="str">
        <f t="shared" si="48"/>
        <v/>
      </c>
      <c r="AA46" s="798"/>
      <c r="AB46" s="240" t="str">
        <f>IFERROR(AB$14/AB$45,"")</f>
        <v/>
      </c>
      <c r="AC46" s="240" t="str">
        <f>IFERROR(AC$14/AC$45,"")</f>
        <v/>
      </c>
      <c r="AD46" s="798"/>
      <c r="AE46" s="240" t="str">
        <f>IFERROR(AE$14/AE$45,"")</f>
        <v/>
      </c>
      <c r="AF46" s="240" t="str">
        <f>IFERROR(AF$14/AF$45,"")</f>
        <v/>
      </c>
      <c r="AG46" s="787"/>
      <c r="AH46" s="787" t="str">
        <f>IFERROR(AH$14/AH$45,"")</f>
        <v/>
      </c>
      <c r="AI46" s="787" t="str">
        <f>IFERROR(AI$14/AI$45,"")</f>
        <v/>
      </c>
      <c r="AJ46" s="787"/>
    </row>
    <row r="47" spans="1:36" x14ac:dyDescent="0.2">
      <c r="B47" s="13" t="s">
        <v>317</v>
      </c>
      <c r="C47" s="240" t="str">
        <f t="shared" ref="C47:O47" si="49">IFERROR(C$26/C$45,"")</f>
        <v/>
      </c>
      <c r="D47" s="240" t="str">
        <f t="shared" si="49"/>
        <v/>
      </c>
      <c r="E47" s="240" t="str">
        <f t="shared" si="49"/>
        <v/>
      </c>
      <c r="F47" s="240" t="str">
        <f t="shared" si="49"/>
        <v/>
      </c>
      <c r="G47" s="240" t="str">
        <f t="shared" si="49"/>
        <v/>
      </c>
      <c r="H47" s="240" t="str">
        <f t="shared" si="49"/>
        <v/>
      </c>
      <c r="I47" s="240" t="str">
        <f t="shared" si="49"/>
        <v/>
      </c>
      <c r="J47" s="240" t="str">
        <f t="shared" si="49"/>
        <v/>
      </c>
      <c r="K47" s="240" t="str">
        <f t="shared" si="49"/>
        <v/>
      </c>
      <c r="L47" s="240" t="str">
        <f t="shared" si="49"/>
        <v/>
      </c>
      <c r="M47" s="240" t="str">
        <f t="shared" si="49"/>
        <v/>
      </c>
      <c r="N47" s="240" t="str">
        <f t="shared" si="49"/>
        <v/>
      </c>
      <c r="O47" s="240" t="str">
        <f t="shared" si="49"/>
        <v/>
      </c>
      <c r="P47" s="798"/>
      <c r="Q47" s="240" t="str">
        <f t="shared" ref="Q47:Z47" si="50">IFERROR(Q$26/Q$45,"")</f>
        <v/>
      </c>
      <c r="R47" s="240" t="str">
        <f t="shared" si="50"/>
        <v/>
      </c>
      <c r="S47" s="240" t="str">
        <f t="shared" si="50"/>
        <v/>
      </c>
      <c r="T47" s="240" t="str">
        <f t="shared" si="50"/>
        <v/>
      </c>
      <c r="U47" s="240" t="str">
        <f t="shared" si="50"/>
        <v/>
      </c>
      <c r="V47" s="240" t="str">
        <f t="shared" si="50"/>
        <v/>
      </c>
      <c r="W47" s="240" t="str">
        <f t="shared" si="50"/>
        <v/>
      </c>
      <c r="X47" s="240" t="str">
        <f t="shared" si="50"/>
        <v/>
      </c>
      <c r="Y47" s="240" t="str">
        <f t="shared" si="50"/>
        <v/>
      </c>
      <c r="Z47" s="240" t="str">
        <f t="shared" si="50"/>
        <v/>
      </c>
      <c r="AA47" s="798"/>
      <c r="AB47" s="240" t="str">
        <f>IFERROR(AB$26/AB$45,"")</f>
        <v/>
      </c>
      <c r="AC47" s="240" t="str">
        <f>IFERROR(AC$26/AC$45,"")</f>
        <v/>
      </c>
      <c r="AD47" s="798"/>
      <c r="AE47" s="240" t="str">
        <f>IFERROR(AE$26/AE$45,"")</f>
        <v/>
      </c>
      <c r="AF47" s="240" t="str">
        <f>IFERROR(AF$26/AF$45,"")</f>
        <v/>
      </c>
      <c r="AG47" s="787"/>
      <c r="AH47" s="787" t="str">
        <f>IFERROR(AH$26/AH$45,"")</f>
        <v/>
      </c>
      <c r="AI47" s="787" t="str">
        <f>IFERROR(AI$26/AI$45,"")</f>
        <v/>
      </c>
      <c r="AJ47" s="787"/>
    </row>
    <row r="48" spans="1:36" x14ac:dyDescent="0.2">
      <c r="B48" s="13" t="s">
        <v>316</v>
      </c>
      <c r="C48" s="240" t="str">
        <f>IFERROR(C$41/C$45,"")</f>
        <v/>
      </c>
      <c r="D48" s="240" t="str">
        <f t="shared" ref="D48:AI48" si="51">IFERROR(D$41/D$45,"")</f>
        <v/>
      </c>
      <c r="E48" s="240" t="str">
        <f t="shared" si="51"/>
        <v/>
      </c>
      <c r="F48" s="240" t="str">
        <f t="shared" si="51"/>
        <v/>
      </c>
      <c r="G48" s="240" t="str">
        <f t="shared" si="51"/>
        <v/>
      </c>
      <c r="H48" s="240" t="str">
        <f t="shared" si="51"/>
        <v/>
      </c>
      <c r="I48" s="240" t="str">
        <f t="shared" si="51"/>
        <v/>
      </c>
      <c r="J48" s="240" t="str">
        <f t="shared" si="51"/>
        <v/>
      </c>
      <c r="K48" s="240" t="str">
        <f t="shared" si="51"/>
        <v/>
      </c>
      <c r="L48" s="240" t="str">
        <f t="shared" si="51"/>
        <v/>
      </c>
      <c r="M48" s="240" t="str">
        <f t="shared" si="51"/>
        <v/>
      </c>
      <c r="N48" s="240" t="str">
        <f t="shared" si="51"/>
        <v/>
      </c>
      <c r="O48" s="240" t="str">
        <f t="shared" si="51"/>
        <v/>
      </c>
      <c r="P48" s="799"/>
      <c r="Q48" s="240" t="str">
        <f t="shared" si="51"/>
        <v/>
      </c>
      <c r="R48" s="240" t="str">
        <f t="shared" si="51"/>
        <v/>
      </c>
      <c r="S48" s="240" t="str">
        <f t="shared" si="51"/>
        <v/>
      </c>
      <c r="T48" s="240" t="str">
        <f t="shared" si="51"/>
        <v/>
      </c>
      <c r="U48" s="240" t="str">
        <f t="shared" si="51"/>
        <v/>
      </c>
      <c r="V48" s="240" t="str">
        <f t="shared" si="51"/>
        <v/>
      </c>
      <c r="W48" s="240" t="str">
        <f t="shared" si="51"/>
        <v/>
      </c>
      <c r="X48" s="240" t="str">
        <f t="shared" si="51"/>
        <v/>
      </c>
      <c r="Y48" s="240" t="str">
        <f t="shared" si="51"/>
        <v/>
      </c>
      <c r="Z48" s="240" t="str">
        <f t="shared" si="51"/>
        <v/>
      </c>
      <c r="AA48" s="799"/>
      <c r="AB48" s="240" t="str">
        <f t="shared" si="51"/>
        <v/>
      </c>
      <c r="AC48" s="240" t="str">
        <f t="shared" si="51"/>
        <v/>
      </c>
      <c r="AD48" s="799"/>
      <c r="AE48" s="240" t="str">
        <f t="shared" si="51"/>
        <v/>
      </c>
      <c r="AF48" s="240" t="str">
        <f t="shared" si="51"/>
        <v/>
      </c>
      <c r="AG48" s="788"/>
      <c r="AH48" s="788" t="str">
        <f t="shared" si="51"/>
        <v/>
      </c>
      <c r="AI48" s="788" t="str">
        <f t="shared" si="51"/>
        <v/>
      </c>
      <c r="AJ48" s="788"/>
    </row>
    <row r="50" spans="1:36" x14ac:dyDescent="0.2">
      <c r="A50" s="12" t="s">
        <v>102</v>
      </c>
      <c r="C50" s="238">
        <f t="shared" ref="C50:O50" si="52">C20-C26-C41</f>
        <v>0</v>
      </c>
      <c r="D50" s="238">
        <f t="shared" si="52"/>
        <v>0</v>
      </c>
      <c r="E50" s="238">
        <f t="shared" si="52"/>
        <v>0</v>
      </c>
      <c r="F50" s="238">
        <f t="shared" si="52"/>
        <v>0</v>
      </c>
      <c r="G50" s="238">
        <f t="shared" si="52"/>
        <v>0</v>
      </c>
      <c r="H50" s="238">
        <f t="shared" si="52"/>
        <v>0</v>
      </c>
      <c r="I50" s="238">
        <f t="shared" si="52"/>
        <v>0</v>
      </c>
      <c r="J50" s="238">
        <f t="shared" si="52"/>
        <v>0</v>
      </c>
      <c r="K50" s="238">
        <f t="shared" si="52"/>
        <v>0</v>
      </c>
      <c r="L50" s="238">
        <f t="shared" si="52"/>
        <v>0</v>
      </c>
      <c r="M50" s="238">
        <f t="shared" si="52"/>
        <v>0</v>
      </c>
      <c r="N50" s="238">
        <f t="shared" si="52"/>
        <v>0</v>
      </c>
      <c r="O50" s="238">
        <f t="shared" si="52"/>
        <v>0</v>
      </c>
      <c r="P50" s="238"/>
      <c r="Q50" s="238">
        <f t="shared" ref="Q50:Z50" si="53">Q20-Q26-Q41</f>
        <v>0</v>
      </c>
      <c r="R50" s="238">
        <f t="shared" si="53"/>
        <v>0</v>
      </c>
      <c r="S50" s="238">
        <f t="shared" si="53"/>
        <v>0</v>
      </c>
      <c r="T50" s="238">
        <f t="shared" si="53"/>
        <v>0</v>
      </c>
      <c r="U50" s="238">
        <f t="shared" si="53"/>
        <v>0</v>
      </c>
      <c r="V50" s="238">
        <f t="shared" si="53"/>
        <v>0</v>
      </c>
      <c r="W50" s="238">
        <f t="shared" si="53"/>
        <v>0</v>
      </c>
      <c r="X50" s="238">
        <f t="shared" si="53"/>
        <v>0</v>
      </c>
      <c r="Y50" s="238">
        <f t="shared" si="53"/>
        <v>0</v>
      </c>
      <c r="Z50" s="238">
        <f t="shared" si="53"/>
        <v>0</v>
      </c>
      <c r="AA50" s="238"/>
      <c r="AB50" s="238">
        <f>AB20-AB26-AB41</f>
        <v>0</v>
      </c>
      <c r="AC50" s="238">
        <f>AC20-AC26-AC41</f>
        <v>0</v>
      </c>
      <c r="AD50" s="238"/>
      <c r="AE50" s="238">
        <f>AE20-AE26-AE41</f>
        <v>0</v>
      </c>
      <c r="AF50" s="238">
        <f>AF20-AF26-AF41</f>
        <v>0</v>
      </c>
      <c r="AG50" s="238"/>
      <c r="AH50" s="238"/>
      <c r="AI50" s="238"/>
      <c r="AJ50" s="238"/>
    </row>
    <row r="51" spans="1:36" x14ac:dyDescent="0.2">
      <c r="A51" s="12" t="s">
        <v>269</v>
      </c>
      <c r="C51" s="59" t="str">
        <f t="shared" ref="C51:O51" si="54">IF(C45&gt;0,IF(C14&gt;0,"OK","Need Budget"), "OK")</f>
        <v>OK</v>
      </c>
      <c r="D51" s="59" t="str">
        <f t="shared" si="54"/>
        <v>OK</v>
      </c>
      <c r="E51" s="59" t="str">
        <f t="shared" si="54"/>
        <v>OK</v>
      </c>
      <c r="F51" s="59" t="str">
        <f t="shared" si="54"/>
        <v>OK</v>
      </c>
      <c r="G51" s="59" t="str">
        <f t="shared" si="54"/>
        <v>OK</v>
      </c>
      <c r="H51" s="59" t="str">
        <f t="shared" si="54"/>
        <v>OK</v>
      </c>
      <c r="I51" s="59" t="str">
        <f t="shared" si="54"/>
        <v>OK</v>
      </c>
      <c r="J51" s="59" t="str">
        <f t="shared" si="54"/>
        <v>OK</v>
      </c>
      <c r="K51" s="59" t="str">
        <f t="shared" si="54"/>
        <v>OK</v>
      </c>
      <c r="L51" s="59" t="str">
        <f t="shared" si="54"/>
        <v>OK</v>
      </c>
      <c r="M51" s="59" t="str">
        <f t="shared" si="54"/>
        <v>OK</v>
      </c>
      <c r="N51" s="59" t="str">
        <f t="shared" si="54"/>
        <v>OK</v>
      </c>
      <c r="O51" s="59" t="str">
        <f t="shared" si="54"/>
        <v>OK</v>
      </c>
      <c r="Q51" s="59" t="str">
        <f t="shared" ref="Q51:Z51" si="55">IF(Q45&gt;0,IF(Q14&gt;0,"OK","Need Budget"), "OK")</f>
        <v>OK</v>
      </c>
      <c r="R51" s="59" t="str">
        <f t="shared" si="55"/>
        <v>OK</v>
      </c>
      <c r="S51" s="59" t="str">
        <f t="shared" si="55"/>
        <v>OK</v>
      </c>
      <c r="T51" s="59" t="str">
        <f t="shared" si="55"/>
        <v>OK</v>
      </c>
      <c r="U51" s="59" t="str">
        <f t="shared" si="55"/>
        <v>OK</v>
      </c>
      <c r="V51" s="59" t="str">
        <f t="shared" si="55"/>
        <v>OK</v>
      </c>
      <c r="W51" s="59" t="str">
        <f t="shared" si="55"/>
        <v>OK</v>
      </c>
      <c r="X51" s="59" t="str">
        <f t="shared" si="55"/>
        <v>OK</v>
      </c>
      <c r="Y51" s="59" t="str">
        <f t="shared" si="55"/>
        <v>OK</v>
      </c>
      <c r="Z51" s="59" t="str">
        <f t="shared" si="55"/>
        <v>OK</v>
      </c>
      <c r="AB51" s="59" t="str">
        <f>IF(AB45&gt;0,IF(AB14&gt;0,"OK","Need Budget"), "OK")</f>
        <v>OK</v>
      </c>
      <c r="AC51" s="59" t="str">
        <f>IF(AC45&gt;0,IF(AC14&gt;0,"OK","Need Budget"), "OK")</f>
        <v>OK</v>
      </c>
      <c r="AD51" s="59"/>
      <c r="AE51" s="59" t="str">
        <f>IF(AE45&gt;0,IF(AE14&gt;0,"OK","Need Budget"), "OK")</f>
        <v>OK</v>
      </c>
      <c r="AF51" s="59" t="str">
        <f>IF(AF45&gt;0,IF(AF14&gt;0,"OK","Need Budget"), "OK")</f>
        <v>OK</v>
      </c>
      <c r="AH51" s="59"/>
      <c r="AI51" s="59"/>
    </row>
    <row r="53" spans="1:36" x14ac:dyDescent="0.2">
      <c r="B53" s="7" t="s">
        <v>414</v>
      </c>
    </row>
    <row r="54" spans="1:36" x14ac:dyDescent="0.2">
      <c r="B54" s="7" t="s">
        <v>415</v>
      </c>
    </row>
    <row r="55" spans="1:36" s="391" customFormat="1" ht="13.5" thickBot="1" x14ac:dyDescent="0.25">
      <c r="B55" s="649" t="s">
        <v>541</v>
      </c>
      <c r="C55" s="393"/>
      <c r="D55" s="393"/>
      <c r="E55" s="392"/>
      <c r="F55" s="393"/>
      <c r="G55" s="393"/>
      <c r="H55" s="393"/>
      <c r="I55" s="393"/>
      <c r="J55" s="393"/>
      <c r="K55" s="393"/>
      <c r="L55" s="393"/>
      <c r="M55" s="393"/>
      <c r="N55" s="393"/>
      <c r="O55" s="393"/>
      <c r="P55" s="392"/>
      <c r="Q55" s="393"/>
      <c r="R55" s="393"/>
      <c r="S55" s="393"/>
      <c r="T55" s="393"/>
      <c r="U55" s="393"/>
      <c r="V55" s="393"/>
      <c r="W55" s="393"/>
      <c r="X55" s="393"/>
      <c r="Y55" s="393"/>
      <c r="Z55" s="393"/>
      <c r="AA55" s="393"/>
      <c r="AB55" s="394"/>
      <c r="AC55" s="394"/>
      <c r="AD55" s="394"/>
      <c r="AE55" s="802"/>
      <c r="AF55" s="802"/>
      <c r="AG55" s="802"/>
      <c r="AH55" s="802"/>
      <c r="AI55" s="802"/>
      <c r="AJ55" s="802"/>
    </row>
    <row r="56" spans="1:36" ht="13.5" thickBot="1" x14ac:dyDescent="0.25">
      <c r="A56" s="101"/>
      <c r="B56" s="186"/>
      <c r="C56" s="803" t="s">
        <v>126</v>
      </c>
      <c r="D56" s="804"/>
      <c r="E56" s="804"/>
      <c r="F56" s="804"/>
      <c r="G56" s="804"/>
      <c r="H56" s="804"/>
      <c r="I56" s="804"/>
      <c r="J56" s="804"/>
      <c r="K56" s="804"/>
      <c r="L56" s="804"/>
      <c r="M56" s="804"/>
      <c r="N56" s="804"/>
      <c r="O56" s="804"/>
      <c r="P56" s="805"/>
      <c r="Q56" s="804" t="s">
        <v>125</v>
      </c>
      <c r="R56" s="804"/>
      <c r="S56" s="804"/>
      <c r="T56" s="804"/>
      <c r="U56" s="804"/>
      <c r="V56" s="804"/>
      <c r="W56" s="804"/>
      <c r="X56" s="804"/>
      <c r="Y56" s="804"/>
      <c r="Z56" s="804"/>
      <c r="AA56" s="805"/>
      <c r="AB56" s="803" t="s">
        <v>136</v>
      </c>
      <c r="AC56" s="804"/>
      <c r="AD56" s="805"/>
      <c r="AE56" s="803" t="s">
        <v>137</v>
      </c>
      <c r="AF56" s="804"/>
      <c r="AG56" s="805"/>
      <c r="AH56" s="187" t="s">
        <v>138</v>
      </c>
      <c r="AI56" s="187" t="s">
        <v>139</v>
      </c>
      <c r="AJ56" s="806" t="s">
        <v>18</v>
      </c>
    </row>
    <row r="57" spans="1:36" s="75" customFormat="1" ht="60.75" thickBot="1" x14ac:dyDescent="0.25">
      <c r="A57" s="188"/>
      <c r="B57" s="189" t="s">
        <v>103</v>
      </c>
      <c r="C57" s="190" t="s">
        <v>270</v>
      </c>
      <c r="D57" s="191" t="s">
        <v>97</v>
      </c>
      <c r="E57" s="191" t="s">
        <v>517</v>
      </c>
      <c r="F57" s="191" t="s">
        <v>197</v>
      </c>
      <c r="G57" s="191" t="s">
        <v>199</v>
      </c>
      <c r="H57" s="191" t="s">
        <v>291</v>
      </c>
      <c r="I57" s="191" t="s">
        <v>200</v>
      </c>
      <c r="J57" s="551" t="s">
        <v>471</v>
      </c>
      <c r="K57" s="551" t="s">
        <v>472</v>
      </c>
      <c r="L57" s="551" t="s">
        <v>473</v>
      </c>
      <c r="M57" s="551" t="s">
        <v>474</v>
      </c>
      <c r="N57" s="551" t="s">
        <v>521</v>
      </c>
      <c r="O57" s="551" t="s">
        <v>522</v>
      </c>
      <c r="P57" s="192" t="s">
        <v>104</v>
      </c>
      <c r="Q57" s="193" t="s">
        <v>198</v>
      </c>
      <c r="R57" s="194" t="s">
        <v>518</v>
      </c>
      <c r="S57" s="194" t="s">
        <v>298</v>
      </c>
      <c r="T57" s="194" t="s">
        <v>201</v>
      </c>
      <c r="U57" s="241" t="s">
        <v>204</v>
      </c>
      <c r="V57" s="194" t="s">
        <v>335</v>
      </c>
      <c r="W57" s="194" t="s">
        <v>320</v>
      </c>
      <c r="X57" s="194" t="s">
        <v>202</v>
      </c>
      <c r="Y57" s="194" t="s">
        <v>333</v>
      </c>
      <c r="Z57" s="194" t="s">
        <v>334</v>
      </c>
      <c r="AA57" s="192" t="s">
        <v>399</v>
      </c>
      <c r="AB57" s="195" t="s">
        <v>203</v>
      </c>
      <c r="AC57" s="196" t="s">
        <v>278</v>
      </c>
      <c r="AD57" s="192" t="s">
        <v>400</v>
      </c>
      <c r="AE57" s="197" t="s">
        <v>299</v>
      </c>
      <c r="AF57" s="197" t="s">
        <v>300</v>
      </c>
      <c r="AG57" s="192" t="s">
        <v>277</v>
      </c>
      <c r="AH57" s="198" t="s">
        <v>276</v>
      </c>
      <c r="AI57" s="199" t="s">
        <v>105</v>
      </c>
      <c r="AJ57" s="807"/>
    </row>
    <row r="58" spans="1:36" x14ac:dyDescent="0.2">
      <c r="A58" s="91" t="s">
        <v>19</v>
      </c>
      <c r="B58" s="174"/>
      <c r="C58" s="200"/>
      <c r="D58" s="200"/>
      <c r="E58" s="200"/>
      <c r="F58" s="200"/>
      <c r="G58" s="200"/>
      <c r="H58" s="200"/>
      <c r="I58" s="108"/>
      <c r="J58" s="108"/>
      <c r="K58" s="108"/>
      <c r="L58" s="108"/>
      <c r="M58" s="108"/>
      <c r="N58" s="108"/>
      <c r="O58" s="108"/>
      <c r="P58" s="201"/>
      <c r="Q58" s="200"/>
      <c r="R58" s="200"/>
      <c r="S58" s="200"/>
      <c r="T58" s="200"/>
      <c r="U58" s="200"/>
      <c r="V58" s="200"/>
      <c r="W58" s="200"/>
      <c r="X58" s="200"/>
      <c r="Y58" s="200"/>
      <c r="Z58" s="200"/>
      <c r="AA58" s="201"/>
      <c r="AB58" s="200"/>
      <c r="AC58" s="200"/>
      <c r="AD58" s="201"/>
      <c r="AE58" s="200"/>
      <c r="AF58" s="200"/>
      <c r="AG58" s="201"/>
      <c r="AH58" s="108"/>
      <c r="AI58" s="108"/>
      <c r="AJ58" s="202"/>
    </row>
    <row r="59" spans="1:36" ht="12.75" customHeight="1" x14ac:dyDescent="0.2">
      <c r="A59" s="92"/>
      <c r="B59" s="203" t="s">
        <v>20</v>
      </c>
      <c r="C59" s="204"/>
      <c r="D59" s="205"/>
      <c r="E59" s="205"/>
      <c r="F59" s="205"/>
      <c r="G59" s="205"/>
      <c r="H59" s="205"/>
      <c r="I59" s="205"/>
      <c r="J59" s="205"/>
      <c r="K59" s="205"/>
      <c r="L59" s="205"/>
      <c r="M59" s="205"/>
      <c r="N59" s="205"/>
      <c r="O59" s="205"/>
      <c r="P59" s="207">
        <f>SUM(C59:O59)</f>
        <v>0</v>
      </c>
      <c r="Q59" s="211"/>
      <c r="R59" s="212"/>
      <c r="S59" s="212"/>
      <c r="T59" s="212"/>
      <c r="U59" s="212"/>
      <c r="V59" s="212"/>
      <c r="W59" s="212"/>
      <c r="X59" s="212"/>
      <c r="Y59" s="212"/>
      <c r="Z59" s="212"/>
      <c r="AA59" s="207">
        <f t="shared" ref="AA59:AA67" si="56">SUM(Q59:Z59)</f>
        <v>0</v>
      </c>
      <c r="AB59" s="212"/>
      <c r="AC59" s="212"/>
      <c r="AD59" s="207">
        <f>SUM(AB59, AC59)</f>
        <v>0</v>
      </c>
      <c r="AE59" s="212"/>
      <c r="AF59" s="212"/>
      <c r="AG59" s="207">
        <f>SUM(AE59:AF59)</f>
        <v>0</v>
      </c>
      <c r="AH59" s="212"/>
      <c r="AI59" s="212"/>
      <c r="AJ59" s="209">
        <f t="shared" ref="AJ59:AJ67" si="57">SUM(P59,AA59,AD59,AG59,AH59,AI59)</f>
        <v>0</v>
      </c>
    </row>
    <row r="60" spans="1:36" x14ac:dyDescent="0.2">
      <c r="A60" s="92"/>
      <c r="B60" s="210" t="s">
        <v>21</v>
      </c>
      <c r="C60" s="211"/>
      <c r="D60" s="212"/>
      <c r="E60" s="212"/>
      <c r="F60" s="212"/>
      <c r="G60" s="212"/>
      <c r="H60" s="212"/>
      <c r="I60" s="212"/>
      <c r="J60" s="212"/>
      <c r="K60" s="212"/>
      <c r="L60" s="212"/>
      <c r="M60" s="212"/>
      <c r="N60" s="212"/>
      <c r="O60" s="212"/>
      <c r="P60" s="207">
        <f t="shared" ref="P60:P67" si="58">SUM(C60:O60)</f>
        <v>0</v>
      </c>
      <c r="Q60" s="211"/>
      <c r="R60" s="212"/>
      <c r="S60" s="212"/>
      <c r="T60" s="212"/>
      <c r="U60" s="212"/>
      <c r="V60" s="212"/>
      <c r="W60" s="212"/>
      <c r="X60" s="212"/>
      <c r="Y60" s="212"/>
      <c r="Z60" s="212"/>
      <c r="AA60" s="213">
        <f t="shared" si="56"/>
        <v>0</v>
      </c>
      <c r="AB60" s="212"/>
      <c r="AC60" s="212"/>
      <c r="AD60" s="213">
        <f t="shared" ref="AD60:AD67" si="59">SUM(AB60, AC60)</f>
        <v>0</v>
      </c>
      <c r="AE60" s="212"/>
      <c r="AF60" s="212"/>
      <c r="AG60" s="213">
        <f t="shared" ref="AG60:AG67" si="60">SUM(AE60:AF60)</f>
        <v>0</v>
      </c>
      <c r="AH60" s="212"/>
      <c r="AI60" s="212"/>
      <c r="AJ60" s="215">
        <f t="shared" si="57"/>
        <v>0</v>
      </c>
    </row>
    <row r="61" spans="1:36" ht="12.75" customHeight="1" x14ac:dyDescent="0.2">
      <c r="A61" s="92"/>
      <c r="B61" s="210" t="s">
        <v>22</v>
      </c>
      <c r="C61" s="211"/>
      <c r="D61" s="212"/>
      <c r="E61" s="212"/>
      <c r="F61" s="212"/>
      <c r="G61" s="212"/>
      <c r="H61" s="212"/>
      <c r="I61" s="212"/>
      <c r="J61" s="212"/>
      <c r="K61" s="212"/>
      <c r="L61" s="212"/>
      <c r="M61" s="212"/>
      <c r="N61" s="212"/>
      <c r="O61" s="212"/>
      <c r="P61" s="207">
        <f t="shared" si="58"/>
        <v>0</v>
      </c>
      <c r="Q61" s="211"/>
      <c r="R61" s="212"/>
      <c r="S61" s="212"/>
      <c r="T61" s="212"/>
      <c r="U61" s="212"/>
      <c r="V61" s="212"/>
      <c r="W61" s="212"/>
      <c r="X61" s="212"/>
      <c r="Y61" s="212"/>
      <c r="Z61" s="212"/>
      <c r="AA61" s="213">
        <f t="shared" si="56"/>
        <v>0</v>
      </c>
      <c r="AB61" s="212"/>
      <c r="AC61" s="212"/>
      <c r="AD61" s="213">
        <f t="shared" si="59"/>
        <v>0</v>
      </c>
      <c r="AE61" s="212"/>
      <c r="AF61" s="212"/>
      <c r="AG61" s="213">
        <f t="shared" si="60"/>
        <v>0</v>
      </c>
      <c r="AH61" s="212"/>
      <c r="AI61" s="212"/>
      <c r="AJ61" s="215">
        <f t="shared" si="57"/>
        <v>0</v>
      </c>
    </row>
    <row r="62" spans="1:36" ht="12.75" customHeight="1" x14ac:dyDescent="0.2">
      <c r="A62" s="92"/>
      <c r="B62" s="210" t="s">
        <v>23</v>
      </c>
      <c r="C62" s="211"/>
      <c r="D62" s="212"/>
      <c r="E62" s="212"/>
      <c r="F62" s="212"/>
      <c r="G62" s="212"/>
      <c r="H62" s="212"/>
      <c r="I62" s="212"/>
      <c r="J62" s="212"/>
      <c r="K62" s="212"/>
      <c r="L62" s="212"/>
      <c r="M62" s="212"/>
      <c r="N62" s="212"/>
      <c r="O62" s="212"/>
      <c r="P62" s="207">
        <f t="shared" si="58"/>
        <v>0</v>
      </c>
      <c r="Q62" s="211"/>
      <c r="R62" s="212"/>
      <c r="S62" s="212"/>
      <c r="T62" s="212"/>
      <c r="U62" s="212"/>
      <c r="V62" s="212"/>
      <c r="W62" s="214"/>
      <c r="X62" s="214"/>
      <c r="Y62" s="214"/>
      <c r="Z62" s="214"/>
      <c r="AA62" s="213">
        <f t="shared" si="56"/>
        <v>0</v>
      </c>
      <c r="AB62" s="214"/>
      <c r="AC62" s="214"/>
      <c r="AD62" s="213">
        <f t="shared" si="59"/>
        <v>0</v>
      </c>
      <c r="AE62" s="214"/>
      <c r="AF62" s="214"/>
      <c r="AG62" s="213">
        <f t="shared" si="60"/>
        <v>0</v>
      </c>
      <c r="AH62" s="214"/>
      <c r="AI62" s="214"/>
      <c r="AJ62" s="215">
        <f t="shared" si="57"/>
        <v>0</v>
      </c>
    </row>
    <row r="63" spans="1:36" ht="12.75" customHeight="1" x14ac:dyDescent="0.2">
      <c r="A63" s="92"/>
      <c r="B63" s="210" t="s">
        <v>24</v>
      </c>
      <c r="C63" s="211"/>
      <c r="D63" s="212"/>
      <c r="E63" s="212"/>
      <c r="F63" s="212"/>
      <c r="G63" s="212"/>
      <c r="H63" s="212"/>
      <c r="I63" s="212"/>
      <c r="J63" s="212"/>
      <c r="K63" s="212"/>
      <c r="L63" s="212"/>
      <c r="M63" s="212"/>
      <c r="N63" s="212"/>
      <c r="O63" s="212"/>
      <c r="P63" s="207">
        <f t="shared" si="58"/>
        <v>0</v>
      </c>
      <c r="Q63" s="211"/>
      <c r="R63" s="212"/>
      <c r="S63" s="212"/>
      <c r="T63" s="212"/>
      <c r="U63" s="212"/>
      <c r="V63" s="212"/>
      <c r="W63" s="214"/>
      <c r="X63" s="214"/>
      <c r="Y63" s="214"/>
      <c r="Z63" s="214"/>
      <c r="AA63" s="213">
        <f t="shared" si="56"/>
        <v>0</v>
      </c>
      <c r="AB63" s="214"/>
      <c r="AC63" s="214"/>
      <c r="AD63" s="213">
        <f t="shared" si="59"/>
        <v>0</v>
      </c>
      <c r="AE63" s="214"/>
      <c r="AF63" s="214"/>
      <c r="AG63" s="213">
        <f t="shared" si="60"/>
        <v>0</v>
      </c>
      <c r="AH63" s="214"/>
      <c r="AI63" s="214"/>
      <c r="AJ63" s="215">
        <f t="shared" si="57"/>
        <v>0</v>
      </c>
    </row>
    <row r="64" spans="1:36" ht="12.75" customHeight="1" x14ac:dyDescent="0.2">
      <c r="A64" s="92"/>
      <c r="B64" s="210" t="s">
        <v>25</v>
      </c>
      <c r="C64" s="211"/>
      <c r="D64" s="212"/>
      <c r="E64" s="212"/>
      <c r="F64" s="212"/>
      <c r="G64" s="212"/>
      <c r="H64" s="212"/>
      <c r="I64" s="212"/>
      <c r="J64" s="212"/>
      <c r="K64" s="212"/>
      <c r="L64" s="212"/>
      <c r="M64" s="212"/>
      <c r="N64" s="212"/>
      <c r="O64" s="212"/>
      <c r="P64" s="207">
        <f t="shared" si="58"/>
        <v>0</v>
      </c>
      <c r="Q64" s="211"/>
      <c r="R64" s="212"/>
      <c r="S64" s="212"/>
      <c r="T64" s="212"/>
      <c r="U64" s="212"/>
      <c r="V64" s="212"/>
      <c r="W64" s="214"/>
      <c r="X64" s="214"/>
      <c r="Y64" s="214"/>
      <c r="Z64" s="214"/>
      <c r="AA64" s="213">
        <f t="shared" si="56"/>
        <v>0</v>
      </c>
      <c r="AB64" s="214"/>
      <c r="AC64" s="214"/>
      <c r="AD64" s="213">
        <f t="shared" si="59"/>
        <v>0</v>
      </c>
      <c r="AE64" s="214"/>
      <c r="AF64" s="214"/>
      <c r="AG64" s="213">
        <f t="shared" si="60"/>
        <v>0</v>
      </c>
      <c r="AH64" s="214"/>
      <c r="AI64" s="214"/>
      <c r="AJ64" s="215">
        <f t="shared" si="57"/>
        <v>0</v>
      </c>
    </row>
    <row r="65" spans="1:36" x14ac:dyDescent="0.2">
      <c r="A65" s="92"/>
      <c r="B65" s="210" t="s">
        <v>26</v>
      </c>
      <c r="C65" s="211"/>
      <c r="D65" s="212"/>
      <c r="E65" s="212"/>
      <c r="F65" s="212"/>
      <c r="G65" s="212"/>
      <c r="H65" s="212"/>
      <c r="I65" s="212"/>
      <c r="J65" s="212"/>
      <c r="K65" s="212"/>
      <c r="L65" s="212"/>
      <c r="M65" s="212"/>
      <c r="N65" s="212"/>
      <c r="O65" s="212"/>
      <c r="P65" s="207">
        <f t="shared" si="58"/>
        <v>0</v>
      </c>
      <c r="Q65" s="211"/>
      <c r="R65" s="212"/>
      <c r="S65" s="212"/>
      <c r="T65" s="212"/>
      <c r="U65" s="212"/>
      <c r="V65" s="212"/>
      <c r="W65" s="214"/>
      <c r="X65" s="214"/>
      <c r="Y65" s="214"/>
      <c r="Z65" s="214"/>
      <c r="AA65" s="213">
        <f t="shared" si="56"/>
        <v>0</v>
      </c>
      <c r="AB65" s="214"/>
      <c r="AC65" s="214"/>
      <c r="AD65" s="213">
        <f t="shared" si="59"/>
        <v>0</v>
      </c>
      <c r="AE65" s="214"/>
      <c r="AF65" s="214"/>
      <c r="AG65" s="213">
        <f t="shared" si="60"/>
        <v>0</v>
      </c>
      <c r="AH65" s="214"/>
      <c r="AI65" s="214"/>
      <c r="AJ65" s="215">
        <f t="shared" si="57"/>
        <v>0</v>
      </c>
    </row>
    <row r="66" spans="1:36" ht="12.75" customHeight="1" x14ac:dyDescent="0.2">
      <c r="A66" s="92"/>
      <c r="B66" s="210" t="s">
        <v>27</v>
      </c>
      <c r="C66" s="211"/>
      <c r="D66" s="212"/>
      <c r="E66" s="212"/>
      <c r="F66" s="212"/>
      <c r="G66" s="212"/>
      <c r="H66" s="212"/>
      <c r="I66" s="212"/>
      <c r="J66" s="212"/>
      <c r="K66" s="212"/>
      <c r="L66" s="212"/>
      <c r="M66" s="212"/>
      <c r="N66" s="212"/>
      <c r="O66" s="212"/>
      <c r="P66" s="207">
        <f t="shared" si="58"/>
        <v>0</v>
      </c>
      <c r="Q66" s="211"/>
      <c r="R66" s="212"/>
      <c r="S66" s="212"/>
      <c r="T66" s="212"/>
      <c r="U66" s="212"/>
      <c r="V66" s="212"/>
      <c r="W66" s="214"/>
      <c r="X66" s="214"/>
      <c r="Y66" s="214"/>
      <c r="Z66" s="214"/>
      <c r="AA66" s="213">
        <f t="shared" si="56"/>
        <v>0</v>
      </c>
      <c r="AB66" s="214"/>
      <c r="AC66" s="214"/>
      <c r="AD66" s="213">
        <f t="shared" si="59"/>
        <v>0</v>
      </c>
      <c r="AE66" s="214"/>
      <c r="AF66" s="214"/>
      <c r="AG66" s="213">
        <f t="shared" si="60"/>
        <v>0</v>
      </c>
      <c r="AH66" s="214"/>
      <c r="AI66" s="214"/>
      <c r="AJ66" s="215">
        <f t="shared" si="57"/>
        <v>0</v>
      </c>
    </row>
    <row r="67" spans="1:36" ht="12.75" customHeight="1" x14ac:dyDescent="0.2">
      <c r="A67" s="92"/>
      <c r="B67" s="210" t="s">
        <v>28</v>
      </c>
      <c r="C67" s="549"/>
      <c r="D67" s="212"/>
      <c r="E67" s="212"/>
      <c r="F67" s="212"/>
      <c r="G67" s="212"/>
      <c r="H67" s="212"/>
      <c r="I67" s="212"/>
      <c r="J67" s="212"/>
      <c r="K67" s="212"/>
      <c r="L67" s="212"/>
      <c r="M67" s="212"/>
      <c r="N67" s="212"/>
      <c r="O67" s="212"/>
      <c r="P67" s="207">
        <f t="shared" si="58"/>
        <v>0</v>
      </c>
      <c r="Q67" s="211"/>
      <c r="R67" s="212"/>
      <c r="S67" s="212"/>
      <c r="T67" s="212"/>
      <c r="U67" s="212"/>
      <c r="V67" s="212"/>
      <c r="W67" s="212"/>
      <c r="X67" s="212"/>
      <c r="Y67" s="212"/>
      <c r="Z67" s="214"/>
      <c r="AA67" s="213">
        <f t="shared" si="56"/>
        <v>0</v>
      </c>
      <c r="AB67" s="212"/>
      <c r="AC67" s="212"/>
      <c r="AD67" s="213">
        <f t="shared" si="59"/>
        <v>0</v>
      </c>
      <c r="AE67" s="212"/>
      <c r="AF67" s="212"/>
      <c r="AG67" s="213">
        <f t="shared" si="60"/>
        <v>0</v>
      </c>
      <c r="AH67" s="212"/>
      <c r="AI67" s="212"/>
      <c r="AJ67" s="215">
        <f t="shared" si="57"/>
        <v>0</v>
      </c>
    </row>
    <row r="68" spans="1:36" x14ac:dyDescent="0.2">
      <c r="A68" s="25" t="s">
        <v>29</v>
      </c>
      <c r="B68" s="107"/>
      <c r="C68" s="216">
        <f t="shared" ref="C68:I68" si="61">SUM(C59:C67)</f>
        <v>0</v>
      </c>
      <c r="D68" s="217">
        <f t="shared" ref="D68" si="62">SUM(D59:D67)</f>
        <v>0</v>
      </c>
      <c r="E68" s="217">
        <f t="shared" si="61"/>
        <v>0</v>
      </c>
      <c r="F68" s="217">
        <f t="shared" si="61"/>
        <v>0</v>
      </c>
      <c r="G68" s="217">
        <f t="shared" si="61"/>
        <v>0</v>
      </c>
      <c r="H68" s="217">
        <f t="shared" si="61"/>
        <v>0</v>
      </c>
      <c r="I68" s="217">
        <f t="shared" si="61"/>
        <v>0</v>
      </c>
      <c r="J68" s="217">
        <f t="shared" ref="J68:M68" si="63">SUM(J59:J67)</f>
        <v>0</v>
      </c>
      <c r="K68" s="217">
        <f t="shared" si="63"/>
        <v>0</v>
      </c>
      <c r="L68" s="217">
        <f t="shared" si="63"/>
        <v>0</v>
      </c>
      <c r="M68" s="217">
        <f t="shared" si="63"/>
        <v>0</v>
      </c>
      <c r="N68" s="217">
        <f t="shared" ref="N68:O68" si="64">SUM(N59:N67)</f>
        <v>0</v>
      </c>
      <c r="O68" s="217">
        <f t="shared" si="64"/>
        <v>0</v>
      </c>
      <c r="P68" s="207">
        <f t="shared" ref="P68:P95" si="65">SUM(C68:M68)</f>
        <v>0</v>
      </c>
      <c r="Q68" s="216">
        <f t="shared" ref="Q68:AJ68" si="66">SUM(Q59:Q67)</f>
        <v>0</v>
      </c>
      <c r="R68" s="217">
        <f t="shared" si="66"/>
        <v>0</v>
      </c>
      <c r="S68" s="217">
        <f t="shared" si="66"/>
        <v>0</v>
      </c>
      <c r="T68" s="217">
        <f t="shared" si="66"/>
        <v>0</v>
      </c>
      <c r="U68" s="217">
        <f t="shared" si="66"/>
        <v>0</v>
      </c>
      <c r="V68" s="217">
        <f t="shared" si="66"/>
        <v>0</v>
      </c>
      <c r="W68" s="217">
        <f t="shared" si="66"/>
        <v>0</v>
      </c>
      <c r="X68" s="217">
        <f t="shared" si="66"/>
        <v>0</v>
      </c>
      <c r="Y68" s="217">
        <f t="shared" si="66"/>
        <v>0</v>
      </c>
      <c r="Z68" s="219">
        <f t="shared" si="66"/>
        <v>0</v>
      </c>
      <c r="AA68" s="218">
        <f t="shared" si="66"/>
        <v>0</v>
      </c>
      <c r="AB68" s="219">
        <f t="shared" si="66"/>
        <v>0</v>
      </c>
      <c r="AC68" s="219">
        <f t="shared" si="66"/>
        <v>0</v>
      </c>
      <c r="AD68" s="218">
        <f t="shared" si="66"/>
        <v>0</v>
      </c>
      <c r="AE68" s="217">
        <f t="shared" si="66"/>
        <v>0</v>
      </c>
      <c r="AF68" s="220">
        <f t="shared" si="66"/>
        <v>0</v>
      </c>
      <c r="AG68" s="218">
        <f t="shared" si="66"/>
        <v>0</v>
      </c>
      <c r="AH68" s="219">
        <f t="shared" si="66"/>
        <v>0</v>
      </c>
      <c r="AI68" s="220">
        <f t="shared" si="66"/>
        <v>0</v>
      </c>
      <c r="AJ68" s="221">
        <f t="shared" si="66"/>
        <v>0</v>
      </c>
    </row>
    <row r="69" spans="1:36" x14ac:dyDescent="0.2">
      <c r="A69" s="91" t="s">
        <v>30</v>
      </c>
      <c r="B69" s="108"/>
      <c r="C69" s="222"/>
      <c r="D69" s="222"/>
      <c r="E69" s="222"/>
      <c r="F69" s="222"/>
      <c r="G69" s="222"/>
      <c r="H69" s="222"/>
      <c r="I69" s="222"/>
      <c r="J69" s="222"/>
      <c r="K69" s="222"/>
      <c r="L69" s="222"/>
      <c r="M69" s="222"/>
      <c r="N69" s="222"/>
      <c r="O69" s="222"/>
      <c r="P69" s="201"/>
      <c r="Q69" s="222"/>
      <c r="R69" s="222"/>
      <c r="S69" s="222"/>
      <c r="T69" s="222"/>
      <c r="U69" s="222"/>
      <c r="V69" s="222"/>
      <c r="W69" s="222"/>
      <c r="X69" s="222"/>
      <c r="Y69" s="222"/>
      <c r="Z69" s="222"/>
      <c r="AA69" s="223"/>
      <c r="AB69" s="222"/>
      <c r="AC69" s="222"/>
      <c r="AD69" s="223"/>
      <c r="AE69" s="222"/>
      <c r="AF69" s="222"/>
      <c r="AG69" s="223"/>
      <c r="AH69" s="222"/>
      <c r="AI69" s="222"/>
      <c r="AJ69" s="223"/>
    </row>
    <row r="70" spans="1:36" x14ac:dyDescent="0.2">
      <c r="A70" s="88"/>
      <c r="B70" s="224" t="s">
        <v>107</v>
      </c>
      <c r="C70" s="211"/>
      <c r="D70" s="212"/>
      <c r="E70" s="212"/>
      <c r="F70" s="212"/>
      <c r="G70" s="212"/>
      <c r="H70" s="212"/>
      <c r="I70" s="212"/>
      <c r="J70" s="212"/>
      <c r="K70" s="212"/>
      <c r="L70" s="212"/>
      <c r="M70" s="212"/>
      <c r="N70" s="212"/>
      <c r="O70" s="212"/>
      <c r="P70" s="207">
        <f>SUM(C70:O70)</f>
        <v>0</v>
      </c>
      <c r="Q70" s="211"/>
      <c r="R70" s="212"/>
      <c r="S70" s="212"/>
      <c r="T70" s="212"/>
      <c r="U70" s="212"/>
      <c r="V70" s="212"/>
      <c r="W70" s="212"/>
      <c r="X70" s="212"/>
      <c r="Y70" s="212"/>
      <c r="Z70" s="212"/>
      <c r="AA70" s="207">
        <f>SUM(Q70:Z70)</f>
        <v>0</v>
      </c>
      <c r="AB70" s="212"/>
      <c r="AC70" s="212"/>
      <c r="AD70" s="207">
        <f>SUM(AB70,AC70)</f>
        <v>0</v>
      </c>
      <c r="AE70" s="212"/>
      <c r="AF70" s="212"/>
      <c r="AG70" s="207">
        <f>SUM(AE70:AF70)</f>
        <v>0</v>
      </c>
      <c r="AH70" s="212"/>
      <c r="AI70" s="212"/>
      <c r="AJ70" s="209">
        <f>SUM(P70,AA70,AD70,AG70,AH70,AI70)</f>
        <v>0</v>
      </c>
    </row>
    <row r="71" spans="1:36" x14ac:dyDescent="0.2">
      <c r="A71" s="92"/>
      <c r="B71" s="226" t="s">
        <v>309</v>
      </c>
      <c r="C71" s="211"/>
      <c r="D71" s="212"/>
      <c r="E71" s="212"/>
      <c r="F71" s="212"/>
      <c r="G71" s="212"/>
      <c r="H71" s="212"/>
      <c r="I71" s="212"/>
      <c r="J71" s="212"/>
      <c r="K71" s="212"/>
      <c r="L71" s="212"/>
      <c r="M71" s="212"/>
      <c r="N71" s="212"/>
      <c r="O71" s="212"/>
      <c r="P71" s="207">
        <f t="shared" ref="P71:P72" si="67">SUM(C71:O71)</f>
        <v>0</v>
      </c>
      <c r="Q71" s="211"/>
      <c r="R71" s="212"/>
      <c r="S71" s="212"/>
      <c r="T71" s="212"/>
      <c r="U71" s="212"/>
      <c r="V71" s="212"/>
      <c r="W71" s="212"/>
      <c r="X71" s="212"/>
      <c r="Y71" s="212"/>
      <c r="Z71" s="212"/>
      <c r="AA71" s="213">
        <f>SUM(Q71:Z71)</f>
        <v>0</v>
      </c>
      <c r="AB71" s="212"/>
      <c r="AC71" s="212"/>
      <c r="AD71" s="213">
        <f>SUM(AB71,AC71)</f>
        <v>0</v>
      </c>
      <c r="AE71" s="212"/>
      <c r="AF71" s="212"/>
      <c r="AG71" s="213">
        <f>SUM(AE71:AF71)</f>
        <v>0</v>
      </c>
      <c r="AH71" s="212"/>
      <c r="AI71" s="212"/>
      <c r="AJ71" s="215">
        <f>SUM(P71,AA71,AD71,AG71,AH71,AI71)</f>
        <v>0</v>
      </c>
    </row>
    <row r="72" spans="1:36" x14ac:dyDescent="0.2">
      <c r="A72" s="88"/>
      <c r="B72" s="226" t="s">
        <v>302</v>
      </c>
      <c r="C72" s="549"/>
      <c r="D72" s="212"/>
      <c r="E72" s="212"/>
      <c r="F72" s="212"/>
      <c r="G72" s="212"/>
      <c r="H72" s="212"/>
      <c r="I72" s="212"/>
      <c r="J72" s="212"/>
      <c r="K72" s="212"/>
      <c r="L72" s="212"/>
      <c r="M72" s="212"/>
      <c r="N72" s="212"/>
      <c r="O72" s="212"/>
      <c r="P72" s="207">
        <f t="shared" si="67"/>
        <v>0</v>
      </c>
      <c r="Q72" s="211"/>
      <c r="R72" s="212"/>
      <c r="S72" s="212"/>
      <c r="T72" s="212"/>
      <c r="U72" s="212"/>
      <c r="V72" s="212"/>
      <c r="W72" s="212"/>
      <c r="X72" s="212"/>
      <c r="Y72" s="212"/>
      <c r="Z72" s="212"/>
      <c r="AA72" s="213">
        <f>SUM(Q72:Z72)</f>
        <v>0</v>
      </c>
      <c r="AB72" s="212"/>
      <c r="AC72" s="212"/>
      <c r="AD72" s="213">
        <f>SUM(AB72,AC72)</f>
        <v>0</v>
      </c>
      <c r="AE72" s="212"/>
      <c r="AF72" s="212"/>
      <c r="AG72" s="213">
        <f>SUM(AE72:AF72)</f>
        <v>0</v>
      </c>
      <c r="AH72" s="212"/>
      <c r="AI72" s="212"/>
      <c r="AJ72" s="215">
        <f>SUM(P72,AA72,AD72,AG72,AH72,AI72)</f>
        <v>0</v>
      </c>
    </row>
    <row r="73" spans="1:36" x14ac:dyDescent="0.2">
      <c r="A73" s="25" t="s">
        <v>31</v>
      </c>
      <c r="B73" s="17"/>
      <c r="C73" s="227">
        <f t="shared" ref="C73:I73" si="68">SUM(C70:C72)</f>
        <v>0</v>
      </c>
      <c r="D73" s="228">
        <f t="shared" ref="D73" si="69">SUM(D70:D72)</f>
        <v>0</v>
      </c>
      <c r="E73" s="228">
        <f t="shared" si="68"/>
        <v>0</v>
      </c>
      <c r="F73" s="228">
        <f t="shared" si="68"/>
        <v>0</v>
      </c>
      <c r="G73" s="228">
        <f t="shared" si="68"/>
        <v>0</v>
      </c>
      <c r="H73" s="228">
        <f t="shared" si="68"/>
        <v>0</v>
      </c>
      <c r="I73" s="228">
        <f t="shared" si="68"/>
        <v>0</v>
      </c>
      <c r="J73" s="228">
        <f t="shared" ref="J73:M73" si="70">SUM(J70:J72)</f>
        <v>0</v>
      </c>
      <c r="K73" s="228">
        <f t="shared" si="70"/>
        <v>0</v>
      </c>
      <c r="L73" s="228">
        <f t="shared" si="70"/>
        <v>0</v>
      </c>
      <c r="M73" s="228">
        <f t="shared" si="70"/>
        <v>0</v>
      </c>
      <c r="N73" s="228">
        <f t="shared" ref="N73:O73" si="71">SUM(N70:N72)</f>
        <v>0</v>
      </c>
      <c r="O73" s="228">
        <f t="shared" si="71"/>
        <v>0</v>
      </c>
      <c r="P73" s="207">
        <f t="shared" si="65"/>
        <v>0</v>
      </c>
      <c r="Q73" s="227">
        <f t="shared" ref="Q73:AI73" si="72">SUM(Q70:Q72)</f>
        <v>0</v>
      </c>
      <c r="R73" s="228">
        <f t="shared" si="72"/>
        <v>0</v>
      </c>
      <c r="S73" s="228">
        <f t="shared" si="72"/>
        <v>0</v>
      </c>
      <c r="T73" s="228">
        <f t="shared" si="72"/>
        <v>0</v>
      </c>
      <c r="U73" s="228">
        <f t="shared" si="72"/>
        <v>0</v>
      </c>
      <c r="V73" s="228">
        <f t="shared" si="72"/>
        <v>0</v>
      </c>
      <c r="W73" s="228">
        <f t="shared" si="72"/>
        <v>0</v>
      </c>
      <c r="X73" s="228">
        <f t="shared" si="72"/>
        <v>0</v>
      </c>
      <c r="Y73" s="228">
        <f t="shared" si="72"/>
        <v>0</v>
      </c>
      <c r="Z73" s="230">
        <f t="shared" si="72"/>
        <v>0</v>
      </c>
      <c r="AA73" s="229">
        <f t="shared" si="72"/>
        <v>0</v>
      </c>
      <c r="AB73" s="230">
        <f t="shared" si="72"/>
        <v>0</v>
      </c>
      <c r="AC73" s="230">
        <f t="shared" si="72"/>
        <v>0</v>
      </c>
      <c r="AD73" s="229">
        <f t="shared" si="72"/>
        <v>0</v>
      </c>
      <c r="AE73" s="228">
        <f t="shared" si="72"/>
        <v>0</v>
      </c>
      <c r="AF73" s="231">
        <f t="shared" si="72"/>
        <v>0</v>
      </c>
      <c r="AG73" s="229">
        <f t="shared" si="72"/>
        <v>0</v>
      </c>
      <c r="AH73" s="230">
        <f t="shared" si="72"/>
        <v>0</v>
      </c>
      <c r="AI73" s="231">
        <f t="shared" si="72"/>
        <v>0</v>
      </c>
      <c r="AJ73" s="215">
        <f>SUM(P73,AA73,AB73:AD73,AG73:AI73)</f>
        <v>0</v>
      </c>
    </row>
    <row r="74" spans="1:36" x14ac:dyDescent="0.2">
      <c r="A74" s="96" t="s">
        <v>32</v>
      </c>
      <c r="B74" s="107"/>
      <c r="C74" s="216">
        <f t="shared" ref="C74:I74" si="73">+C68-C73</f>
        <v>0</v>
      </c>
      <c r="D74" s="217">
        <f t="shared" ref="D74" si="74">+D68-D73</f>
        <v>0</v>
      </c>
      <c r="E74" s="217">
        <f t="shared" si="73"/>
        <v>0</v>
      </c>
      <c r="F74" s="217">
        <f t="shared" si="73"/>
        <v>0</v>
      </c>
      <c r="G74" s="217">
        <f t="shared" si="73"/>
        <v>0</v>
      </c>
      <c r="H74" s="217">
        <f t="shared" si="73"/>
        <v>0</v>
      </c>
      <c r="I74" s="217">
        <f t="shared" si="73"/>
        <v>0</v>
      </c>
      <c r="J74" s="217">
        <f t="shared" ref="J74:M74" si="75">+J68-J73</f>
        <v>0</v>
      </c>
      <c r="K74" s="217">
        <f t="shared" si="75"/>
        <v>0</v>
      </c>
      <c r="L74" s="217">
        <f t="shared" si="75"/>
        <v>0</v>
      </c>
      <c r="M74" s="217">
        <f t="shared" si="75"/>
        <v>0</v>
      </c>
      <c r="N74" s="217">
        <f t="shared" ref="N74:O74" si="76">+N68-N73</f>
        <v>0</v>
      </c>
      <c r="O74" s="217">
        <f t="shared" si="76"/>
        <v>0</v>
      </c>
      <c r="P74" s="207">
        <f t="shared" si="65"/>
        <v>0</v>
      </c>
      <c r="Q74" s="216">
        <f t="shared" ref="Q74:AJ74" si="77">+Q68-Q73</f>
        <v>0</v>
      </c>
      <c r="R74" s="217">
        <f t="shared" si="77"/>
        <v>0</v>
      </c>
      <c r="S74" s="217">
        <f t="shared" si="77"/>
        <v>0</v>
      </c>
      <c r="T74" s="217">
        <f t="shared" si="77"/>
        <v>0</v>
      </c>
      <c r="U74" s="217">
        <f t="shared" si="77"/>
        <v>0</v>
      </c>
      <c r="V74" s="217">
        <f t="shared" si="77"/>
        <v>0</v>
      </c>
      <c r="W74" s="217">
        <f t="shared" si="77"/>
        <v>0</v>
      </c>
      <c r="X74" s="217">
        <f t="shared" si="77"/>
        <v>0</v>
      </c>
      <c r="Y74" s="217">
        <f t="shared" si="77"/>
        <v>0</v>
      </c>
      <c r="Z74" s="219">
        <f t="shared" si="77"/>
        <v>0</v>
      </c>
      <c r="AA74" s="218">
        <f t="shared" si="77"/>
        <v>0</v>
      </c>
      <c r="AB74" s="219">
        <f t="shared" si="77"/>
        <v>0</v>
      </c>
      <c r="AC74" s="219">
        <f t="shared" si="77"/>
        <v>0</v>
      </c>
      <c r="AD74" s="218">
        <f t="shared" si="77"/>
        <v>0</v>
      </c>
      <c r="AE74" s="217">
        <f t="shared" si="77"/>
        <v>0</v>
      </c>
      <c r="AF74" s="220">
        <f t="shared" si="77"/>
        <v>0</v>
      </c>
      <c r="AG74" s="218">
        <f t="shared" si="77"/>
        <v>0</v>
      </c>
      <c r="AH74" s="219">
        <f t="shared" si="77"/>
        <v>0</v>
      </c>
      <c r="AI74" s="220">
        <f t="shared" si="77"/>
        <v>0</v>
      </c>
      <c r="AJ74" s="221">
        <f t="shared" si="77"/>
        <v>0</v>
      </c>
    </row>
    <row r="75" spans="1:36" x14ac:dyDescent="0.2">
      <c r="A75" s="180" t="s">
        <v>33</v>
      </c>
      <c r="B75" s="108"/>
      <c r="C75" s="222"/>
      <c r="D75" s="222"/>
      <c r="E75" s="222"/>
      <c r="F75" s="222"/>
      <c r="G75" s="222"/>
      <c r="H75" s="222"/>
      <c r="I75" s="222"/>
      <c r="J75" s="222"/>
      <c r="K75" s="222"/>
      <c r="L75" s="222"/>
      <c r="M75" s="222"/>
      <c r="N75" s="222"/>
      <c r="O75" s="222"/>
      <c r="P75" s="201"/>
      <c r="Q75" s="222"/>
      <c r="R75" s="222"/>
      <c r="S75" s="222"/>
      <c r="T75" s="222"/>
      <c r="U75" s="222"/>
      <c r="V75" s="222"/>
      <c r="W75" s="222"/>
      <c r="X75" s="222"/>
      <c r="Y75" s="222"/>
      <c r="Z75" s="222"/>
      <c r="AA75" s="223"/>
      <c r="AB75" s="222"/>
      <c r="AC75" s="222"/>
      <c r="AD75" s="223"/>
      <c r="AE75" s="222"/>
      <c r="AF75" s="222"/>
      <c r="AG75" s="223"/>
      <c r="AH75" s="222"/>
      <c r="AI75" s="222"/>
      <c r="AJ75" s="223"/>
    </row>
    <row r="76" spans="1:36" x14ac:dyDescent="0.2">
      <c r="A76" s="88"/>
      <c r="B76" s="597" t="s">
        <v>330</v>
      </c>
      <c r="C76" s="211"/>
      <c r="D76" s="212"/>
      <c r="E76" s="212"/>
      <c r="F76" s="212"/>
      <c r="G76" s="212"/>
      <c r="H76" s="212"/>
      <c r="I76" s="212"/>
      <c r="J76" s="212"/>
      <c r="K76" s="212"/>
      <c r="L76" s="212"/>
      <c r="M76" s="212"/>
      <c r="N76" s="212"/>
      <c r="O76" s="212"/>
      <c r="P76" s="207">
        <f>SUM(C76:O76)</f>
        <v>0</v>
      </c>
      <c r="Q76" s="211"/>
      <c r="R76" s="212"/>
      <c r="S76" s="212"/>
      <c r="T76" s="212"/>
      <c r="U76" s="212"/>
      <c r="V76" s="212"/>
      <c r="W76" s="212"/>
      <c r="X76" s="212"/>
      <c r="Y76" s="212"/>
      <c r="Z76" s="212"/>
      <c r="AA76" s="207">
        <f>SUM(Q76:Z76)</f>
        <v>0</v>
      </c>
      <c r="AB76" s="212"/>
      <c r="AC76" s="212"/>
      <c r="AD76" s="207">
        <f>SUM(AB76, AC76)</f>
        <v>0</v>
      </c>
      <c r="AE76" s="212"/>
      <c r="AF76" s="212"/>
      <c r="AG76" s="207">
        <f>SUM(AE76:AF76)</f>
        <v>0</v>
      </c>
      <c r="AH76" s="212"/>
      <c r="AI76" s="212"/>
      <c r="AJ76" s="209">
        <f>SUM(P76,AA76,AD76,AG76,AH76,AI76)</f>
        <v>0</v>
      </c>
    </row>
    <row r="77" spans="1:36" x14ac:dyDescent="0.2">
      <c r="A77" s="92"/>
      <c r="B77" s="226" t="s">
        <v>331</v>
      </c>
      <c r="C77" s="211"/>
      <c r="D77" s="212"/>
      <c r="E77" s="212"/>
      <c r="F77" s="212"/>
      <c r="G77" s="212"/>
      <c r="H77" s="212"/>
      <c r="I77" s="212"/>
      <c r="J77" s="212"/>
      <c r="K77" s="212"/>
      <c r="L77" s="212"/>
      <c r="M77" s="212"/>
      <c r="N77" s="212"/>
      <c r="O77" s="212"/>
      <c r="P77" s="207">
        <f t="shared" ref="P77:P79" si="78">SUM(C77:O77)</f>
        <v>0</v>
      </c>
      <c r="Q77" s="211"/>
      <c r="R77" s="212"/>
      <c r="S77" s="212"/>
      <c r="T77" s="212"/>
      <c r="U77" s="212"/>
      <c r="V77" s="212"/>
      <c r="W77" s="212"/>
      <c r="X77" s="212"/>
      <c r="Y77" s="212"/>
      <c r="Z77" s="212"/>
      <c r="AA77" s="213">
        <f>SUM(Q77:Z77)</f>
        <v>0</v>
      </c>
      <c r="AB77" s="212"/>
      <c r="AC77" s="212"/>
      <c r="AD77" s="213">
        <f>SUM(AB77, AC77)</f>
        <v>0</v>
      </c>
      <c r="AE77" s="212"/>
      <c r="AF77" s="212"/>
      <c r="AG77" s="213">
        <f>SUM(AE77:AF77)</f>
        <v>0</v>
      </c>
      <c r="AH77" s="212"/>
      <c r="AI77" s="212"/>
      <c r="AJ77" s="215">
        <f>SUM(P77,AA77,AD77,AG77,AH77,AI77)</f>
        <v>0</v>
      </c>
    </row>
    <row r="78" spans="1:36" x14ac:dyDescent="0.2">
      <c r="A78" s="92"/>
      <c r="B78" s="226" t="s">
        <v>332</v>
      </c>
      <c r="C78" s="211"/>
      <c r="D78" s="212"/>
      <c r="E78" s="212"/>
      <c r="F78" s="212"/>
      <c r="G78" s="212"/>
      <c r="H78" s="212"/>
      <c r="I78" s="212"/>
      <c r="J78" s="212"/>
      <c r="K78" s="212"/>
      <c r="L78" s="212"/>
      <c r="M78" s="212"/>
      <c r="N78" s="212"/>
      <c r="O78" s="212"/>
      <c r="P78" s="207">
        <f t="shared" si="78"/>
        <v>0</v>
      </c>
      <c r="Q78" s="211"/>
      <c r="R78" s="212"/>
      <c r="S78" s="212"/>
      <c r="T78" s="212"/>
      <c r="U78" s="212"/>
      <c r="V78" s="212"/>
      <c r="W78" s="212"/>
      <c r="X78" s="212"/>
      <c r="Y78" s="212"/>
      <c r="Z78" s="212"/>
      <c r="AA78" s="213">
        <f>SUM(Q78:Z78)</f>
        <v>0</v>
      </c>
      <c r="AB78" s="212"/>
      <c r="AC78" s="212"/>
      <c r="AD78" s="213">
        <f>SUM(AB78, AC78)</f>
        <v>0</v>
      </c>
      <c r="AE78" s="212"/>
      <c r="AF78" s="212"/>
      <c r="AG78" s="213">
        <f>SUM(AE78:AF78)</f>
        <v>0</v>
      </c>
      <c r="AH78" s="212"/>
      <c r="AI78" s="212"/>
      <c r="AJ78" s="215">
        <f>SUM(P78,AA78,AD78,AG78,AH78,AI78)</f>
        <v>0</v>
      </c>
    </row>
    <row r="79" spans="1:36" x14ac:dyDescent="0.2">
      <c r="A79" s="88"/>
      <c r="B79" s="226" t="s">
        <v>79</v>
      </c>
      <c r="C79" s="549"/>
      <c r="D79" s="212"/>
      <c r="E79" s="212"/>
      <c r="F79" s="212"/>
      <c r="G79" s="212"/>
      <c r="H79" s="212"/>
      <c r="I79" s="212"/>
      <c r="J79" s="212"/>
      <c r="K79" s="212"/>
      <c r="L79" s="212"/>
      <c r="M79" s="212"/>
      <c r="N79" s="212"/>
      <c r="O79" s="212"/>
      <c r="P79" s="207">
        <f t="shared" si="78"/>
        <v>0</v>
      </c>
      <c r="Q79" s="549"/>
      <c r="R79" s="212"/>
      <c r="S79" s="212"/>
      <c r="T79" s="212"/>
      <c r="U79" s="212"/>
      <c r="V79" s="212"/>
      <c r="W79" s="212"/>
      <c r="X79" s="212"/>
      <c r="Y79" s="212"/>
      <c r="Z79" s="212"/>
      <c r="AA79" s="213">
        <f>SUM(Q79:Z79)</f>
        <v>0</v>
      </c>
      <c r="AB79" s="212"/>
      <c r="AC79" s="212"/>
      <c r="AD79" s="213">
        <f>SUM(AB79, AC79)</f>
        <v>0</v>
      </c>
      <c r="AE79" s="212"/>
      <c r="AF79" s="212"/>
      <c r="AG79" s="213">
        <f>SUM(AE79:AF79)</f>
        <v>0</v>
      </c>
      <c r="AH79" s="212"/>
      <c r="AI79" s="212"/>
      <c r="AJ79" s="215">
        <f>SUM(P79,AA79,AD79,AG79,AH79,AI79)</f>
        <v>0</v>
      </c>
    </row>
    <row r="80" spans="1:36" x14ac:dyDescent="0.2">
      <c r="A80" s="25" t="s">
        <v>99</v>
      </c>
      <c r="B80" s="83"/>
      <c r="C80" s="227">
        <f t="shared" ref="C80:I80" si="79">SUM(C76:C79)</f>
        <v>0</v>
      </c>
      <c r="D80" s="228">
        <f t="shared" ref="D80" si="80">SUM(D76:D79)</f>
        <v>0</v>
      </c>
      <c r="E80" s="228">
        <f t="shared" si="79"/>
        <v>0</v>
      </c>
      <c r="F80" s="228">
        <f t="shared" si="79"/>
        <v>0</v>
      </c>
      <c r="G80" s="228">
        <f t="shared" si="79"/>
        <v>0</v>
      </c>
      <c r="H80" s="228">
        <f t="shared" si="79"/>
        <v>0</v>
      </c>
      <c r="I80" s="228">
        <f t="shared" si="79"/>
        <v>0</v>
      </c>
      <c r="J80" s="228">
        <f t="shared" ref="J80:M80" si="81">SUM(J76:J79)</f>
        <v>0</v>
      </c>
      <c r="K80" s="228">
        <f t="shared" si="81"/>
        <v>0</v>
      </c>
      <c r="L80" s="228">
        <f t="shared" si="81"/>
        <v>0</v>
      </c>
      <c r="M80" s="228">
        <f t="shared" si="81"/>
        <v>0</v>
      </c>
      <c r="N80" s="228">
        <f t="shared" ref="N80:O80" si="82">SUM(N76:N79)</f>
        <v>0</v>
      </c>
      <c r="O80" s="228">
        <f t="shared" si="82"/>
        <v>0</v>
      </c>
      <c r="P80" s="207">
        <f t="shared" si="65"/>
        <v>0</v>
      </c>
      <c r="Q80" s="227">
        <v>0</v>
      </c>
      <c r="R80" s="228">
        <f t="shared" ref="R80" si="83">SUM(R76:R79)</f>
        <v>0</v>
      </c>
      <c r="S80" s="228">
        <f t="shared" ref="S80:Z80" si="84">SUM(S76:S79)</f>
        <v>0</v>
      </c>
      <c r="T80" s="228">
        <f t="shared" si="84"/>
        <v>0</v>
      </c>
      <c r="U80" s="228">
        <f t="shared" si="84"/>
        <v>0</v>
      </c>
      <c r="V80" s="228">
        <f t="shared" si="84"/>
        <v>0</v>
      </c>
      <c r="W80" s="228">
        <f t="shared" si="84"/>
        <v>0</v>
      </c>
      <c r="X80" s="228">
        <f t="shared" si="84"/>
        <v>0</v>
      </c>
      <c r="Y80" s="228">
        <f t="shared" si="84"/>
        <v>0</v>
      </c>
      <c r="Z80" s="230">
        <f t="shared" si="84"/>
        <v>0</v>
      </c>
      <c r="AA80" s="229">
        <f t="shared" ref="AA80:AI80" si="85">SUM(AA76:AA79)</f>
        <v>0</v>
      </c>
      <c r="AB80" s="230">
        <f t="shared" si="85"/>
        <v>0</v>
      </c>
      <c r="AC80" s="230">
        <f t="shared" si="85"/>
        <v>0</v>
      </c>
      <c r="AD80" s="229">
        <f t="shared" si="85"/>
        <v>0</v>
      </c>
      <c r="AE80" s="228">
        <f t="shared" si="85"/>
        <v>0</v>
      </c>
      <c r="AF80" s="231">
        <f t="shared" si="85"/>
        <v>0</v>
      </c>
      <c r="AG80" s="229">
        <f t="shared" si="85"/>
        <v>0</v>
      </c>
      <c r="AH80" s="230">
        <f t="shared" si="85"/>
        <v>0</v>
      </c>
      <c r="AI80" s="231">
        <f t="shared" si="85"/>
        <v>0</v>
      </c>
      <c r="AJ80" s="215">
        <f>SUM(P80,AA80,AB80:AF80,AG80:AI80)</f>
        <v>0</v>
      </c>
    </row>
    <row r="81" spans="1:36" x14ac:dyDescent="0.2">
      <c r="A81" s="97" t="s">
        <v>128</v>
      </c>
      <c r="B81" s="276" t="s">
        <v>100</v>
      </c>
      <c r="C81" s="216">
        <f t="shared" ref="C81:I81" si="86">C74-C80</f>
        <v>0</v>
      </c>
      <c r="D81" s="217">
        <f t="shared" ref="D81" si="87">D74-D80</f>
        <v>0</v>
      </c>
      <c r="E81" s="217">
        <f t="shared" si="86"/>
        <v>0</v>
      </c>
      <c r="F81" s="217">
        <f t="shared" si="86"/>
        <v>0</v>
      </c>
      <c r="G81" s="217">
        <f t="shared" si="86"/>
        <v>0</v>
      </c>
      <c r="H81" s="217">
        <f t="shared" si="86"/>
        <v>0</v>
      </c>
      <c r="I81" s="217">
        <f t="shared" si="86"/>
        <v>0</v>
      </c>
      <c r="J81" s="217">
        <f t="shared" ref="J81:M81" si="88">J74-J80</f>
        <v>0</v>
      </c>
      <c r="K81" s="217">
        <f t="shared" si="88"/>
        <v>0</v>
      </c>
      <c r="L81" s="217">
        <f t="shared" si="88"/>
        <v>0</v>
      </c>
      <c r="M81" s="217">
        <f t="shared" si="88"/>
        <v>0</v>
      </c>
      <c r="N81" s="217">
        <f t="shared" ref="N81:O81" si="89">N74-N80</f>
        <v>0</v>
      </c>
      <c r="O81" s="217">
        <f t="shared" si="89"/>
        <v>0</v>
      </c>
      <c r="P81" s="207">
        <f t="shared" si="65"/>
        <v>0</v>
      </c>
      <c r="Q81" s="216">
        <f t="shared" ref="Q81:T81" si="90">Q74-Q80</f>
        <v>0</v>
      </c>
      <c r="R81" s="217">
        <f t="shared" si="90"/>
        <v>0</v>
      </c>
      <c r="S81" s="217">
        <f t="shared" si="90"/>
        <v>0</v>
      </c>
      <c r="T81" s="217">
        <f t="shared" si="90"/>
        <v>0</v>
      </c>
      <c r="U81" s="217">
        <f>U74-U80</f>
        <v>0</v>
      </c>
      <c r="V81" s="217">
        <f t="shared" ref="V81" si="91">V74-V80</f>
        <v>0</v>
      </c>
      <c r="W81" s="217">
        <f>W74-W80</f>
        <v>0</v>
      </c>
      <c r="X81" s="217">
        <f>X74-X80</f>
        <v>0</v>
      </c>
      <c r="Y81" s="217">
        <f>Y74-Y80</f>
        <v>0</v>
      </c>
      <c r="Z81" s="219">
        <f t="shared" ref="Z81" si="92">Z74-Z80</f>
        <v>0</v>
      </c>
      <c r="AA81" s="218">
        <f t="shared" ref="AA81:AJ81" si="93">AA74-AA80</f>
        <v>0</v>
      </c>
      <c r="AB81" s="219">
        <f t="shared" si="93"/>
        <v>0</v>
      </c>
      <c r="AC81" s="219">
        <f t="shared" si="93"/>
        <v>0</v>
      </c>
      <c r="AD81" s="218">
        <f t="shared" si="93"/>
        <v>0</v>
      </c>
      <c r="AE81" s="217">
        <f t="shared" si="93"/>
        <v>0</v>
      </c>
      <c r="AF81" s="220">
        <f t="shared" si="93"/>
        <v>0</v>
      </c>
      <c r="AG81" s="218">
        <f t="shared" si="93"/>
        <v>0</v>
      </c>
      <c r="AH81" s="219">
        <f t="shared" si="93"/>
        <v>0</v>
      </c>
      <c r="AI81" s="220">
        <f t="shared" si="93"/>
        <v>0</v>
      </c>
      <c r="AJ81" s="221">
        <f t="shared" si="93"/>
        <v>0</v>
      </c>
    </row>
    <row r="82" spans="1:36" x14ac:dyDescent="0.2">
      <c r="A82" s="91" t="s">
        <v>34</v>
      </c>
      <c r="B82" s="202"/>
      <c r="C82" s="222"/>
      <c r="D82" s="222"/>
      <c r="E82" s="222"/>
      <c r="F82" s="222"/>
      <c r="G82" s="222"/>
      <c r="H82" s="222"/>
      <c r="I82" s="222"/>
      <c r="J82" s="222"/>
      <c r="K82" s="222"/>
      <c r="L82" s="222"/>
      <c r="M82" s="222"/>
      <c r="N82" s="222"/>
      <c r="O82" s="222"/>
      <c r="P82" s="201"/>
      <c r="Q82" s="222"/>
      <c r="R82" s="222"/>
      <c r="S82" s="222"/>
      <c r="T82" s="222"/>
      <c r="U82" s="222"/>
      <c r="V82" s="222"/>
      <c r="W82" s="222"/>
      <c r="X82" s="222"/>
      <c r="Y82" s="222"/>
      <c r="Z82" s="222"/>
      <c r="AA82" s="223"/>
      <c r="AB82" s="222"/>
      <c r="AC82" s="222"/>
      <c r="AD82" s="223"/>
      <c r="AE82" s="222"/>
      <c r="AF82" s="222"/>
      <c r="AG82" s="223"/>
      <c r="AH82" s="222"/>
      <c r="AI82" s="222"/>
      <c r="AJ82" s="223"/>
    </row>
    <row r="83" spans="1:36" x14ac:dyDescent="0.2">
      <c r="A83" s="88"/>
      <c r="B83" s="648" t="s">
        <v>71</v>
      </c>
      <c r="C83" s="211"/>
      <c r="D83" s="212"/>
      <c r="E83" s="212"/>
      <c r="F83" s="212"/>
      <c r="G83" s="212"/>
      <c r="H83" s="212"/>
      <c r="I83" s="212"/>
      <c r="J83" s="212"/>
      <c r="K83" s="212"/>
      <c r="L83" s="212"/>
      <c r="M83" s="212"/>
      <c r="N83" s="212"/>
      <c r="O83" s="212"/>
      <c r="P83" s="207">
        <f>SUM(C83:O83)</f>
        <v>0</v>
      </c>
      <c r="Q83" s="211"/>
      <c r="R83" s="212"/>
      <c r="S83" s="212"/>
      <c r="T83" s="212"/>
      <c r="U83" s="212"/>
      <c r="V83" s="212"/>
      <c r="W83" s="212"/>
      <c r="X83" s="212"/>
      <c r="Y83" s="212"/>
      <c r="Z83" s="212"/>
      <c r="AA83" s="207">
        <f t="shared" ref="AA83:AA94" si="94">SUM(Q83:Z83)</f>
        <v>0</v>
      </c>
      <c r="AB83" s="212"/>
      <c r="AC83" s="212"/>
      <c r="AD83" s="207">
        <f>SUM(AB83, AC83)</f>
        <v>0</v>
      </c>
      <c r="AE83" s="212"/>
      <c r="AF83" s="212"/>
      <c r="AG83" s="207">
        <f t="shared" ref="AG83:AG94" si="95">SUM(AE83:AF83)</f>
        <v>0</v>
      </c>
      <c r="AH83" s="212"/>
      <c r="AI83" s="212"/>
      <c r="AJ83" s="209">
        <f t="shared" ref="AJ83:AJ94" si="96">SUM(P83,AA83,AD83,AG83,AH83,AI83)</f>
        <v>0</v>
      </c>
    </row>
    <row r="84" spans="1:36" x14ac:dyDescent="0.2">
      <c r="A84" s="88"/>
      <c r="B84" s="646" t="s">
        <v>537</v>
      </c>
      <c r="C84" s="211"/>
      <c r="D84" s="212"/>
      <c r="E84" s="212"/>
      <c r="F84" s="212"/>
      <c r="G84" s="212"/>
      <c r="H84" s="212"/>
      <c r="I84" s="212"/>
      <c r="J84" s="212"/>
      <c r="K84" s="212"/>
      <c r="L84" s="212"/>
      <c r="M84" s="212"/>
      <c r="N84" s="212"/>
      <c r="O84" s="212"/>
      <c r="P84" s="207">
        <f t="shared" ref="P84:P94" si="97">SUM(C84:O84)</f>
        <v>0</v>
      </c>
      <c r="Q84" s="211"/>
      <c r="R84" s="212"/>
      <c r="S84" s="212"/>
      <c r="T84" s="212"/>
      <c r="U84" s="212"/>
      <c r="V84" s="212"/>
      <c r="W84" s="212"/>
      <c r="X84" s="212"/>
      <c r="Y84" s="212"/>
      <c r="Z84" s="212"/>
      <c r="AA84" s="213">
        <f t="shared" si="94"/>
        <v>0</v>
      </c>
      <c r="AB84" s="212"/>
      <c r="AC84" s="212"/>
      <c r="AD84" s="213">
        <f t="shared" ref="AD84:AD94" si="98">SUM(AB84, AC84)</f>
        <v>0</v>
      </c>
      <c r="AE84" s="212"/>
      <c r="AF84" s="212"/>
      <c r="AG84" s="213">
        <f t="shared" si="95"/>
        <v>0</v>
      </c>
      <c r="AH84" s="212"/>
      <c r="AI84" s="212"/>
      <c r="AJ84" s="215">
        <f t="shared" si="96"/>
        <v>0</v>
      </c>
    </row>
    <row r="85" spans="1:36" x14ac:dyDescent="0.2">
      <c r="A85" s="88"/>
      <c r="B85" s="646" t="s">
        <v>540</v>
      </c>
      <c r="C85" s="549"/>
      <c r="D85" s="212"/>
      <c r="E85" s="212"/>
      <c r="F85" s="212"/>
      <c r="G85" s="212"/>
      <c r="H85" s="212"/>
      <c r="I85" s="212"/>
      <c r="J85" s="212"/>
      <c r="K85" s="212"/>
      <c r="L85" s="212"/>
      <c r="M85" s="212"/>
      <c r="N85" s="212"/>
      <c r="O85" s="212"/>
      <c r="P85" s="207">
        <f t="shared" si="97"/>
        <v>0</v>
      </c>
      <c r="Q85" s="549"/>
      <c r="R85" s="212"/>
      <c r="S85" s="212"/>
      <c r="T85" s="212"/>
      <c r="U85" s="212"/>
      <c r="V85" s="212"/>
      <c r="W85" s="212"/>
      <c r="X85" s="212"/>
      <c r="Y85" s="212"/>
      <c r="Z85" s="212"/>
      <c r="AA85" s="213">
        <f t="shared" ref="AA85" si="99">SUM(Q85:Z85)</f>
        <v>0</v>
      </c>
      <c r="AB85" s="212"/>
      <c r="AC85" s="212"/>
      <c r="AD85" s="213">
        <f t="shared" ref="AD85" si="100">SUM(AB85, AC85)</f>
        <v>0</v>
      </c>
      <c r="AE85" s="212"/>
      <c r="AF85" s="212"/>
      <c r="AG85" s="213">
        <f t="shared" ref="AG85" si="101">SUM(AE85:AF85)</f>
        <v>0</v>
      </c>
      <c r="AH85" s="212"/>
      <c r="AI85" s="212"/>
      <c r="AJ85" s="215">
        <f t="shared" ref="AJ85" si="102">SUM(P85,AA85,AD85,AG85,AH85,AI85)</f>
        <v>0</v>
      </c>
    </row>
    <row r="86" spans="1:36" x14ac:dyDescent="0.2">
      <c r="A86" s="92"/>
      <c r="B86" s="13" t="s">
        <v>305</v>
      </c>
      <c r="C86" s="225"/>
      <c r="D86" s="212"/>
      <c r="E86" s="212"/>
      <c r="F86" s="212"/>
      <c r="G86" s="212"/>
      <c r="H86" s="212"/>
      <c r="I86" s="212"/>
      <c r="J86" s="212"/>
      <c r="K86" s="212"/>
      <c r="L86" s="212"/>
      <c r="M86" s="212"/>
      <c r="N86" s="212"/>
      <c r="O86" s="212"/>
      <c r="P86" s="207">
        <f t="shared" si="97"/>
        <v>0</v>
      </c>
      <c r="Q86" s="225"/>
      <c r="R86" s="212"/>
      <c r="S86" s="212"/>
      <c r="T86" s="212"/>
      <c r="U86" s="212"/>
      <c r="V86" s="212"/>
      <c r="W86" s="212"/>
      <c r="X86" s="212"/>
      <c r="Y86" s="212"/>
      <c r="Z86" s="212"/>
      <c r="AA86" s="213">
        <f t="shared" si="94"/>
        <v>0</v>
      </c>
      <c r="AB86" s="212"/>
      <c r="AC86" s="212"/>
      <c r="AD86" s="213">
        <f t="shared" si="98"/>
        <v>0</v>
      </c>
      <c r="AE86" s="212"/>
      <c r="AF86" s="212"/>
      <c r="AG86" s="213">
        <f t="shared" si="95"/>
        <v>0</v>
      </c>
      <c r="AH86" s="212"/>
      <c r="AI86" s="212"/>
      <c r="AJ86" s="215">
        <f t="shared" si="96"/>
        <v>0</v>
      </c>
    </row>
    <row r="87" spans="1:36" x14ac:dyDescent="0.2">
      <c r="A87" s="88"/>
      <c r="B87" s="13" t="s">
        <v>483</v>
      </c>
      <c r="C87" s="225"/>
      <c r="D87" s="212"/>
      <c r="E87" s="212"/>
      <c r="F87" s="212"/>
      <c r="G87" s="212"/>
      <c r="H87" s="212"/>
      <c r="I87" s="212"/>
      <c r="J87" s="212"/>
      <c r="K87" s="212"/>
      <c r="L87" s="212"/>
      <c r="M87" s="212"/>
      <c r="N87" s="212"/>
      <c r="O87" s="212"/>
      <c r="P87" s="207">
        <f t="shared" si="97"/>
        <v>0</v>
      </c>
      <c r="Q87" s="225"/>
      <c r="R87" s="212"/>
      <c r="S87" s="212"/>
      <c r="T87" s="212"/>
      <c r="U87" s="212"/>
      <c r="V87" s="212"/>
      <c r="W87" s="212"/>
      <c r="X87" s="212"/>
      <c r="Y87" s="212"/>
      <c r="Z87" s="212"/>
      <c r="AA87" s="213">
        <f t="shared" si="94"/>
        <v>0</v>
      </c>
      <c r="AB87" s="212"/>
      <c r="AC87" s="212"/>
      <c r="AD87" s="213">
        <f t="shared" si="98"/>
        <v>0</v>
      </c>
      <c r="AE87" s="212"/>
      <c r="AF87" s="212"/>
      <c r="AG87" s="213">
        <f t="shared" si="95"/>
        <v>0</v>
      </c>
      <c r="AH87" s="212"/>
      <c r="AI87" s="212"/>
      <c r="AJ87" s="215">
        <f t="shared" si="96"/>
        <v>0</v>
      </c>
    </row>
    <row r="88" spans="1:36" x14ac:dyDescent="0.2">
      <c r="A88" s="88"/>
      <c r="B88" s="13" t="s">
        <v>484</v>
      </c>
      <c r="C88" s="225"/>
      <c r="D88" s="212"/>
      <c r="E88" s="212"/>
      <c r="F88" s="212"/>
      <c r="G88" s="212"/>
      <c r="H88" s="212"/>
      <c r="I88" s="212"/>
      <c r="J88" s="212"/>
      <c r="K88" s="212"/>
      <c r="L88" s="212"/>
      <c r="M88" s="212"/>
      <c r="N88" s="212"/>
      <c r="O88" s="212"/>
      <c r="P88" s="207">
        <f t="shared" si="97"/>
        <v>0</v>
      </c>
      <c r="Q88" s="225"/>
      <c r="R88" s="212"/>
      <c r="S88" s="212"/>
      <c r="T88" s="212"/>
      <c r="U88" s="212"/>
      <c r="V88" s="212"/>
      <c r="W88" s="212"/>
      <c r="X88" s="212"/>
      <c r="Y88" s="212"/>
      <c r="Z88" s="212"/>
      <c r="AA88" s="213">
        <f t="shared" si="94"/>
        <v>0</v>
      </c>
      <c r="AB88" s="212"/>
      <c r="AC88" s="212"/>
      <c r="AD88" s="213">
        <f t="shared" si="98"/>
        <v>0</v>
      </c>
      <c r="AE88" s="212"/>
      <c r="AF88" s="212"/>
      <c r="AG88" s="213">
        <f t="shared" si="95"/>
        <v>0</v>
      </c>
      <c r="AH88" s="212"/>
      <c r="AI88" s="212"/>
      <c r="AJ88" s="215">
        <f t="shared" si="96"/>
        <v>0</v>
      </c>
    </row>
    <row r="89" spans="1:36" x14ac:dyDescent="0.2">
      <c r="A89" s="88"/>
      <c r="B89" s="13" t="s">
        <v>306</v>
      </c>
      <c r="C89" s="225"/>
      <c r="D89" s="212"/>
      <c r="E89" s="212"/>
      <c r="F89" s="212"/>
      <c r="G89" s="212"/>
      <c r="H89" s="212"/>
      <c r="I89" s="212"/>
      <c r="J89" s="212"/>
      <c r="K89" s="212"/>
      <c r="L89" s="212"/>
      <c r="M89" s="212"/>
      <c r="N89" s="212"/>
      <c r="O89" s="212"/>
      <c r="P89" s="207">
        <f t="shared" si="97"/>
        <v>0</v>
      </c>
      <c r="Q89" s="225"/>
      <c r="R89" s="212"/>
      <c r="S89" s="212"/>
      <c r="T89" s="212"/>
      <c r="U89" s="212"/>
      <c r="V89" s="212"/>
      <c r="W89" s="212"/>
      <c r="X89" s="212"/>
      <c r="Y89" s="212"/>
      <c r="Z89" s="212"/>
      <c r="AA89" s="213">
        <f t="shared" si="94"/>
        <v>0</v>
      </c>
      <c r="AB89" s="212"/>
      <c r="AC89" s="212"/>
      <c r="AD89" s="213">
        <f t="shared" si="98"/>
        <v>0</v>
      </c>
      <c r="AE89" s="212"/>
      <c r="AF89" s="212"/>
      <c r="AG89" s="213">
        <f t="shared" si="95"/>
        <v>0</v>
      </c>
      <c r="AH89" s="212"/>
      <c r="AI89" s="212"/>
      <c r="AJ89" s="215">
        <f t="shared" si="96"/>
        <v>0</v>
      </c>
    </row>
    <row r="90" spans="1:36" x14ac:dyDescent="0.2">
      <c r="A90" s="88"/>
      <c r="B90" s="13" t="s">
        <v>543</v>
      </c>
      <c r="C90" s="225"/>
      <c r="D90" s="212"/>
      <c r="E90" s="212"/>
      <c r="F90" s="212"/>
      <c r="G90" s="212"/>
      <c r="H90" s="212"/>
      <c r="I90" s="212"/>
      <c r="J90" s="212"/>
      <c r="K90" s="212"/>
      <c r="L90" s="212"/>
      <c r="M90" s="212"/>
      <c r="N90" s="212"/>
      <c r="O90" s="212"/>
      <c r="P90" s="207">
        <f t="shared" si="97"/>
        <v>0</v>
      </c>
      <c r="Q90" s="225"/>
      <c r="R90" s="212"/>
      <c r="S90" s="212"/>
      <c r="T90" s="212"/>
      <c r="U90" s="212"/>
      <c r="V90" s="212"/>
      <c r="W90" s="212"/>
      <c r="X90" s="212"/>
      <c r="Y90" s="212"/>
      <c r="Z90" s="212"/>
      <c r="AA90" s="213">
        <f t="shared" si="94"/>
        <v>0</v>
      </c>
      <c r="AB90" s="212"/>
      <c r="AC90" s="212"/>
      <c r="AD90" s="213">
        <f t="shared" si="98"/>
        <v>0</v>
      </c>
      <c r="AE90" s="212"/>
      <c r="AF90" s="212"/>
      <c r="AG90" s="213">
        <f t="shared" si="95"/>
        <v>0</v>
      </c>
      <c r="AH90" s="212"/>
      <c r="AI90" s="212"/>
      <c r="AJ90" s="215">
        <f t="shared" si="96"/>
        <v>0</v>
      </c>
    </row>
    <row r="91" spans="1:36" x14ac:dyDescent="0.2">
      <c r="A91" s="88"/>
      <c r="B91" s="13" t="s">
        <v>544</v>
      </c>
      <c r="C91" s="225"/>
      <c r="D91" s="212"/>
      <c r="E91" s="212"/>
      <c r="F91" s="212"/>
      <c r="G91" s="212"/>
      <c r="H91" s="212"/>
      <c r="I91" s="212"/>
      <c r="J91" s="212"/>
      <c r="K91" s="212"/>
      <c r="L91" s="212"/>
      <c r="M91" s="212"/>
      <c r="N91" s="212"/>
      <c r="O91" s="212"/>
      <c r="P91" s="207">
        <f t="shared" si="97"/>
        <v>0</v>
      </c>
      <c r="Q91" s="225"/>
      <c r="R91" s="212"/>
      <c r="S91" s="212"/>
      <c r="T91" s="212"/>
      <c r="U91" s="212"/>
      <c r="V91" s="212"/>
      <c r="W91" s="212"/>
      <c r="X91" s="212"/>
      <c r="Y91" s="212"/>
      <c r="Z91" s="212"/>
      <c r="AA91" s="213">
        <f t="shared" ref="AA91:AA92" si="103">SUM(Q91:Z91)</f>
        <v>0</v>
      </c>
      <c r="AB91" s="212"/>
      <c r="AC91" s="212"/>
      <c r="AD91" s="213">
        <f t="shared" ref="AD91:AD92" si="104">SUM(AB91, AC91)</f>
        <v>0</v>
      </c>
      <c r="AE91" s="212"/>
      <c r="AF91" s="212"/>
      <c r="AG91" s="213">
        <f t="shared" ref="AG91:AG92" si="105">SUM(AE91:AF91)</f>
        <v>0</v>
      </c>
      <c r="AH91" s="212"/>
      <c r="AI91" s="212"/>
      <c r="AJ91" s="215">
        <f t="shared" ref="AJ91:AJ92" si="106">SUM(P91,AA91,AD91,AG91,AH91,AI91)</f>
        <v>0</v>
      </c>
    </row>
    <row r="92" spans="1:36" x14ac:dyDescent="0.2">
      <c r="A92" s="88"/>
      <c r="B92" s="13" t="s">
        <v>561</v>
      </c>
      <c r="C92" s="225"/>
      <c r="D92" s="212"/>
      <c r="E92" s="212"/>
      <c r="F92" s="212"/>
      <c r="G92" s="212"/>
      <c r="H92" s="212"/>
      <c r="I92" s="212"/>
      <c r="J92" s="212"/>
      <c r="K92" s="212"/>
      <c r="L92" s="212"/>
      <c r="M92" s="212"/>
      <c r="N92" s="212"/>
      <c r="O92" s="212"/>
      <c r="P92" s="207">
        <f t="shared" si="97"/>
        <v>0</v>
      </c>
      <c r="Q92" s="225"/>
      <c r="R92" s="212"/>
      <c r="S92" s="212"/>
      <c r="T92" s="212"/>
      <c r="U92" s="212"/>
      <c r="V92" s="212"/>
      <c r="W92" s="212"/>
      <c r="X92" s="212"/>
      <c r="Y92" s="212"/>
      <c r="Z92" s="212"/>
      <c r="AA92" s="213">
        <f t="shared" si="103"/>
        <v>0</v>
      </c>
      <c r="AB92" s="212"/>
      <c r="AC92" s="212"/>
      <c r="AD92" s="213">
        <f t="shared" si="104"/>
        <v>0</v>
      </c>
      <c r="AE92" s="212"/>
      <c r="AF92" s="212"/>
      <c r="AG92" s="213">
        <f t="shared" si="105"/>
        <v>0</v>
      </c>
      <c r="AH92" s="212"/>
      <c r="AI92" s="212"/>
      <c r="AJ92" s="215">
        <f t="shared" si="106"/>
        <v>0</v>
      </c>
    </row>
    <row r="93" spans="1:36" x14ac:dyDescent="0.2">
      <c r="A93" s="88"/>
      <c r="B93" s="13" t="s">
        <v>562</v>
      </c>
      <c r="C93" s="225"/>
      <c r="D93" s="212"/>
      <c r="E93" s="212"/>
      <c r="F93" s="212"/>
      <c r="G93" s="212"/>
      <c r="H93" s="212"/>
      <c r="I93" s="212"/>
      <c r="J93" s="212"/>
      <c r="K93" s="212"/>
      <c r="L93" s="212"/>
      <c r="M93" s="212"/>
      <c r="N93" s="212"/>
      <c r="O93" s="212"/>
      <c r="P93" s="207">
        <f t="shared" si="97"/>
        <v>0</v>
      </c>
      <c r="Q93" s="225"/>
      <c r="R93" s="212"/>
      <c r="S93" s="212"/>
      <c r="T93" s="212"/>
      <c r="U93" s="212"/>
      <c r="V93" s="212"/>
      <c r="W93" s="212"/>
      <c r="X93" s="212"/>
      <c r="Y93" s="212"/>
      <c r="Z93" s="212"/>
      <c r="AA93" s="213">
        <f t="shared" ref="AA93" si="107">SUM(Q93:Z93)</f>
        <v>0</v>
      </c>
      <c r="AB93" s="212"/>
      <c r="AC93" s="212"/>
      <c r="AD93" s="213">
        <f t="shared" ref="AD93" si="108">SUM(AB93, AC93)</f>
        <v>0</v>
      </c>
      <c r="AE93" s="212"/>
      <c r="AF93" s="212"/>
      <c r="AG93" s="213">
        <f t="shared" ref="AG93" si="109">SUM(AE93:AF93)</f>
        <v>0</v>
      </c>
      <c r="AH93" s="212"/>
      <c r="AI93" s="212"/>
      <c r="AJ93" s="215">
        <f t="shared" ref="AJ93" si="110">SUM(P93,AA93,AD93,AG93,AH93,AI93)</f>
        <v>0</v>
      </c>
    </row>
    <row r="94" spans="1:36" x14ac:dyDescent="0.2">
      <c r="A94" s="88"/>
      <c r="B94" s="13" t="s">
        <v>307</v>
      </c>
      <c r="C94" s="225"/>
      <c r="D94" s="212"/>
      <c r="E94" s="212"/>
      <c r="F94" s="212"/>
      <c r="G94" s="212"/>
      <c r="H94" s="212"/>
      <c r="I94" s="212"/>
      <c r="J94" s="212"/>
      <c r="K94" s="212"/>
      <c r="L94" s="212"/>
      <c r="M94" s="212"/>
      <c r="N94" s="212"/>
      <c r="O94" s="212"/>
      <c r="P94" s="207">
        <f t="shared" si="97"/>
        <v>0</v>
      </c>
      <c r="Q94" s="225"/>
      <c r="R94" s="212"/>
      <c r="S94" s="212"/>
      <c r="T94" s="212"/>
      <c r="U94" s="212"/>
      <c r="V94" s="212"/>
      <c r="W94" s="212"/>
      <c r="X94" s="212"/>
      <c r="Y94" s="212"/>
      <c r="Z94" s="212"/>
      <c r="AA94" s="213">
        <f t="shared" si="94"/>
        <v>0</v>
      </c>
      <c r="AB94" s="212"/>
      <c r="AC94" s="212"/>
      <c r="AD94" s="213">
        <f t="shared" si="98"/>
        <v>0</v>
      </c>
      <c r="AE94" s="212"/>
      <c r="AF94" s="212"/>
      <c r="AG94" s="213">
        <f t="shared" si="95"/>
        <v>0</v>
      </c>
      <c r="AH94" s="212"/>
      <c r="AI94" s="212"/>
      <c r="AJ94" s="215">
        <f t="shared" si="96"/>
        <v>0</v>
      </c>
    </row>
    <row r="95" spans="1:36" ht="13.5" thickBot="1" x14ac:dyDescent="0.25">
      <c r="A95" s="98" t="s">
        <v>312</v>
      </c>
      <c r="B95" s="84"/>
      <c r="C95" s="232">
        <f t="shared" ref="C95:O95" si="111">SUM(C83:C94)</f>
        <v>0</v>
      </c>
      <c r="D95" s="233">
        <f t="shared" si="111"/>
        <v>0</v>
      </c>
      <c r="E95" s="233">
        <f t="shared" si="111"/>
        <v>0</v>
      </c>
      <c r="F95" s="233">
        <f t="shared" si="111"/>
        <v>0</v>
      </c>
      <c r="G95" s="233">
        <f t="shared" si="111"/>
        <v>0</v>
      </c>
      <c r="H95" s="233">
        <f t="shared" si="111"/>
        <v>0</v>
      </c>
      <c r="I95" s="233">
        <f t="shared" si="111"/>
        <v>0</v>
      </c>
      <c r="J95" s="233">
        <f t="shared" si="111"/>
        <v>0</v>
      </c>
      <c r="K95" s="233">
        <f t="shared" si="111"/>
        <v>0</v>
      </c>
      <c r="L95" s="233">
        <f t="shared" si="111"/>
        <v>0</v>
      </c>
      <c r="M95" s="233">
        <f t="shared" si="111"/>
        <v>0</v>
      </c>
      <c r="N95" s="233">
        <f t="shared" si="111"/>
        <v>0</v>
      </c>
      <c r="O95" s="233">
        <f t="shared" si="111"/>
        <v>0</v>
      </c>
      <c r="P95" s="626">
        <f t="shared" si="65"/>
        <v>0</v>
      </c>
      <c r="Q95" s="232">
        <f t="shared" ref="Q95:AJ95" si="112">SUM(Q83:Q94)</f>
        <v>0</v>
      </c>
      <c r="R95" s="233">
        <f t="shared" si="112"/>
        <v>0</v>
      </c>
      <c r="S95" s="233">
        <f t="shared" si="112"/>
        <v>0</v>
      </c>
      <c r="T95" s="233">
        <f t="shared" si="112"/>
        <v>0</v>
      </c>
      <c r="U95" s="233">
        <f t="shared" si="112"/>
        <v>0</v>
      </c>
      <c r="V95" s="233">
        <f t="shared" si="112"/>
        <v>0</v>
      </c>
      <c r="W95" s="233">
        <f t="shared" si="112"/>
        <v>0</v>
      </c>
      <c r="X95" s="233">
        <f t="shared" si="112"/>
        <v>0</v>
      </c>
      <c r="Y95" s="233">
        <f t="shared" si="112"/>
        <v>0</v>
      </c>
      <c r="Z95" s="235">
        <f t="shared" si="112"/>
        <v>0</v>
      </c>
      <c r="AA95" s="234">
        <f t="shared" si="112"/>
        <v>0</v>
      </c>
      <c r="AB95" s="235">
        <f t="shared" si="112"/>
        <v>0</v>
      </c>
      <c r="AC95" s="235">
        <f t="shared" si="112"/>
        <v>0</v>
      </c>
      <c r="AD95" s="234">
        <f t="shared" si="112"/>
        <v>0</v>
      </c>
      <c r="AE95" s="233">
        <f t="shared" si="112"/>
        <v>0</v>
      </c>
      <c r="AF95" s="236">
        <f t="shared" si="112"/>
        <v>0</v>
      </c>
      <c r="AG95" s="234">
        <f t="shared" si="112"/>
        <v>0</v>
      </c>
      <c r="AH95" s="235">
        <f t="shared" si="112"/>
        <v>0</v>
      </c>
      <c r="AI95" s="236">
        <f t="shared" si="112"/>
        <v>0</v>
      </c>
      <c r="AJ95" s="237">
        <f t="shared" si="112"/>
        <v>0</v>
      </c>
    </row>
    <row r="96" spans="1:36" x14ac:dyDescent="0.2">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row>
    <row r="97" spans="1:36" x14ac:dyDescent="0.2">
      <c r="P97" s="800" t="s">
        <v>275</v>
      </c>
      <c r="U97" s="800" t="s">
        <v>301</v>
      </c>
      <c r="AA97" s="800" t="s">
        <v>275</v>
      </c>
      <c r="AD97" s="800" t="s">
        <v>275</v>
      </c>
      <c r="AE97" s="795" t="s">
        <v>336</v>
      </c>
      <c r="AF97" s="795" t="s">
        <v>336</v>
      </c>
    </row>
    <row r="98" spans="1:36" x14ac:dyDescent="0.2">
      <c r="P98" s="801"/>
      <c r="U98" s="801"/>
      <c r="AA98" s="801"/>
      <c r="AD98" s="801"/>
      <c r="AE98" s="796"/>
      <c r="AF98" s="796"/>
    </row>
    <row r="99" spans="1:36" x14ac:dyDescent="0.2">
      <c r="B99" s="13" t="s">
        <v>98</v>
      </c>
      <c r="C99" s="636">
        <f>'Units of Service'!$G$4</f>
        <v>0</v>
      </c>
      <c r="D99" s="636">
        <f>'Units of Service'!$G$5</f>
        <v>0</v>
      </c>
      <c r="E99" s="636">
        <f>'Units of Service'!$G$6</f>
        <v>0</v>
      </c>
      <c r="F99" s="636">
        <f>'Units of Service'!$G$9</f>
        <v>0</v>
      </c>
      <c r="G99" s="636">
        <f>'Units of Service'!$G$27</f>
        <v>0</v>
      </c>
      <c r="H99" s="636">
        <f>'Units of Service'!$G$29</f>
        <v>0</v>
      </c>
      <c r="I99" s="636">
        <f>'Units of Service'!$G$32</f>
        <v>0</v>
      </c>
      <c r="J99" s="636">
        <f>'Units of Service'!$G$59</f>
        <v>0</v>
      </c>
      <c r="K99" s="636">
        <f>'Units of Service'!$G$60</f>
        <v>0</v>
      </c>
      <c r="L99" s="636">
        <f>'Units of Service'!$G$61</f>
        <v>0</v>
      </c>
      <c r="M99" s="636">
        <f>'Units of Service'!$G$62</f>
        <v>0</v>
      </c>
      <c r="N99" s="636">
        <f>'Units of Service'!$G$63</f>
        <v>0</v>
      </c>
      <c r="O99" s="636">
        <f>'Units of Service'!$G$64</f>
        <v>0</v>
      </c>
      <c r="P99" s="797" t="str">
        <f>IFERROR(SUM(#REF!+P86+#REF!+P87+P88)/SUM(#REF!+AJ86+#REF!+AJ87+AJ88), "Need Data")</f>
        <v>Need Data</v>
      </c>
      <c r="Q99" s="637">
        <f>'Units of Service'!$G$10</f>
        <v>0</v>
      </c>
      <c r="R99" s="638">
        <f>'Units of Service'!$G$11</f>
        <v>0</v>
      </c>
      <c r="S99" s="638">
        <f>'Units of Service'!$G$15</f>
        <v>0</v>
      </c>
      <c r="T99" s="638">
        <f>'Units of Service'!$G$17</f>
        <v>0</v>
      </c>
      <c r="U99" s="638">
        <f>'Units of Service'!$G$19</f>
        <v>0</v>
      </c>
      <c r="V99" s="638">
        <f>'Units of Service'!$G$28</f>
        <v>0</v>
      </c>
      <c r="W99" s="638">
        <f>'Units of Service'!$G$30</f>
        <v>0</v>
      </c>
      <c r="X99" s="638">
        <f>'Units of Service'!$G$31</f>
        <v>0</v>
      </c>
      <c r="Y99" s="638">
        <f>'Units of Service'!$G$33</f>
        <v>0</v>
      </c>
      <c r="Z99" s="638">
        <f>'Units of Service'!$G$34</f>
        <v>0</v>
      </c>
      <c r="AA99" s="797" t="str">
        <f>IFERROR(SUM(#REF!+AA86+#REF!+AA87+AA88)/SUM(#REF!+AJ86+#REF!+AJ87+AJ88), "Need Data")</f>
        <v>Need Data</v>
      </c>
      <c r="AB99" s="638">
        <f>'Units of Service'!$G$21</f>
        <v>0</v>
      </c>
      <c r="AC99" s="638">
        <f>'Units of Service'!$G$35</f>
        <v>0</v>
      </c>
      <c r="AD99" s="797" t="str">
        <f>IFERROR(SUM(#REF!+AD86+#REF!+AD87+AD88)/SUM(#REF!+AJ86+#REF!+AJ87+AJ88), "Need Data")</f>
        <v>Need Data</v>
      </c>
      <c r="AE99" s="239"/>
      <c r="AF99" s="239"/>
      <c r="AG99" s="786"/>
      <c r="AH99" s="786"/>
      <c r="AI99" s="786"/>
      <c r="AJ99" s="786"/>
    </row>
    <row r="100" spans="1:36" x14ac:dyDescent="0.2">
      <c r="B100" s="13" t="s">
        <v>318</v>
      </c>
      <c r="C100" s="240" t="str">
        <f t="shared" ref="C100:O100" si="113">IFERROR(C$68/C$99,"")</f>
        <v/>
      </c>
      <c r="D100" s="240" t="str">
        <f t="shared" si="113"/>
        <v/>
      </c>
      <c r="E100" s="240" t="str">
        <f t="shared" si="113"/>
        <v/>
      </c>
      <c r="F100" s="240" t="str">
        <f t="shared" si="113"/>
        <v/>
      </c>
      <c r="G100" s="240" t="str">
        <f t="shared" si="113"/>
        <v/>
      </c>
      <c r="H100" s="240" t="str">
        <f t="shared" si="113"/>
        <v/>
      </c>
      <c r="I100" s="240" t="str">
        <f t="shared" si="113"/>
        <v/>
      </c>
      <c r="J100" s="240" t="str">
        <f t="shared" si="113"/>
        <v/>
      </c>
      <c r="K100" s="240" t="str">
        <f t="shared" si="113"/>
        <v/>
      </c>
      <c r="L100" s="240" t="str">
        <f t="shared" si="113"/>
        <v/>
      </c>
      <c r="M100" s="240" t="str">
        <f t="shared" si="113"/>
        <v/>
      </c>
      <c r="N100" s="240" t="str">
        <f t="shared" si="113"/>
        <v/>
      </c>
      <c r="O100" s="240" t="str">
        <f t="shared" si="113"/>
        <v/>
      </c>
      <c r="P100" s="798"/>
      <c r="Q100" s="240" t="str">
        <f t="shared" ref="Q100:Z100" si="114">IFERROR(Q$68/Q$99,"")</f>
        <v/>
      </c>
      <c r="R100" s="240" t="str">
        <f t="shared" si="114"/>
        <v/>
      </c>
      <c r="S100" s="240" t="str">
        <f t="shared" si="114"/>
        <v/>
      </c>
      <c r="T100" s="240" t="str">
        <f t="shared" si="114"/>
        <v/>
      </c>
      <c r="U100" s="240" t="str">
        <f t="shared" si="114"/>
        <v/>
      </c>
      <c r="V100" s="240" t="str">
        <f t="shared" si="114"/>
        <v/>
      </c>
      <c r="W100" s="240" t="str">
        <f t="shared" si="114"/>
        <v/>
      </c>
      <c r="X100" s="240" t="str">
        <f t="shared" si="114"/>
        <v/>
      </c>
      <c r="Y100" s="240" t="str">
        <f t="shared" si="114"/>
        <v/>
      </c>
      <c r="Z100" s="240" t="str">
        <f t="shared" si="114"/>
        <v/>
      </c>
      <c r="AA100" s="798"/>
      <c r="AB100" s="240" t="str">
        <f>IFERROR(AB$68/AB$99,"")</f>
        <v/>
      </c>
      <c r="AC100" s="240" t="str">
        <f>IFERROR(AC$68/AC$99,"")</f>
        <v/>
      </c>
      <c r="AD100" s="798"/>
      <c r="AE100" s="240" t="str">
        <f>IFERROR(AE$68/AE$99,"")</f>
        <v/>
      </c>
      <c r="AF100" s="240" t="str">
        <f>IFERROR(AF$68/AF$99,"")</f>
        <v/>
      </c>
      <c r="AG100" s="787"/>
      <c r="AH100" s="787" t="str">
        <f>IFERROR(AH$14/AH$45,"")</f>
        <v/>
      </c>
      <c r="AI100" s="787" t="str">
        <f>IFERROR(AI$14/AI$45,"")</f>
        <v/>
      </c>
      <c r="AJ100" s="787"/>
    </row>
    <row r="101" spans="1:36" x14ac:dyDescent="0.2">
      <c r="B101" s="13" t="s">
        <v>317</v>
      </c>
      <c r="C101" s="240" t="str">
        <f t="shared" ref="C101:O101" si="115">IFERROR(C$80/C$99,"")</f>
        <v/>
      </c>
      <c r="D101" s="240" t="str">
        <f t="shared" si="115"/>
        <v/>
      </c>
      <c r="E101" s="240" t="str">
        <f t="shared" si="115"/>
        <v/>
      </c>
      <c r="F101" s="240" t="str">
        <f t="shared" si="115"/>
        <v/>
      </c>
      <c r="G101" s="240" t="str">
        <f t="shared" si="115"/>
        <v/>
      </c>
      <c r="H101" s="240" t="str">
        <f t="shared" si="115"/>
        <v/>
      </c>
      <c r="I101" s="240" t="str">
        <f t="shared" si="115"/>
        <v/>
      </c>
      <c r="J101" s="240" t="str">
        <f t="shared" si="115"/>
        <v/>
      </c>
      <c r="K101" s="240" t="str">
        <f t="shared" si="115"/>
        <v/>
      </c>
      <c r="L101" s="240" t="str">
        <f t="shared" si="115"/>
        <v/>
      </c>
      <c r="M101" s="240" t="str">
        <f t="shared" si="115"/>
        <v/>
      </c>
      <c r="N101" s="240" t="str">
        <f t="shared" si="115"/>
        <v/>
      </c>
      <c r="O101" s="240" t="str">
        <f t="shared" si="115"/>
        <v/>
      </c>
      <c r="P101" s="798"/>
      <c r="Q101" s="240" t="str">
        <f t="shared" ref="Q101:Z101" si="116">IFERROR(Q$80/Q$99,"")</f>
        <v/>
      </c>
      <c r="R101" s="240" t="str">
        <f t="shared" si="116"/>
        <v/>
      </c>
      <c r="S101" s="240" t="str">
        <f t="shared" si="116"/>
        <v/>
      </c>
      <c r="T101" s="240" t="str">
        <f t="shared" si="116"/>
        <v/>
      </c>
      <c r="U101" s="240" t="str">
        <f t="shared" si="116"/>
        <v/>
      </c>
      <c r="V101" s="240" t="str">
        <f t="shared" si="116"/>
        <v/>
      </c>
      <c r="W101" s="240" t="str">
        <f t="shared" si="116"/>
        <v/>
      </c>
      <c r="X101" s="240" t="str">
        <f t="shared" si="116"/>
        <v/>
      </c>
      <c r="Y101" s="240" t="str">
        <f t="shared" si="116"/>
        <v/>
      </c>
      <c r="Z101" s="240" t="str">
        <f t="shared" si="116"/>
        <v/>
      </c>
      <c r="AA101" s="798"/>
      <c r="AB101" s="240" t="str">
        <f>IFERROR(AB$80/AB$99,"")</f>
        <v/>
      </c>
      <c r="AC101" s="240" t="str">
        <f>IFERROR(AC$80/AC$99,"")</f>
        <v/>
      </c>
      <c r="AD101" s="798"/>
      <c r="AE101" s="240" t="str">
        <f>IFERROR(AE$80/AE$99,"")</f>
        <v/>
      </c>
      <c r="AF101" s="240" t="str">
        <f>IFERROR(AF$80/AF$99,"")</f>
        <v/>
      </c>
      <c r="AG101" s="787"/>
      <c r="AH101" s="787" t="str">
        <f>IFERROR(AH$26/AH$45,"")</f>
        <v/>
      </c>
      <c r="AI101" s="787" t="str">
        <f>IFERROR(AI$26/AI$45,"")</f>
        <v/>
      </c>
      <c r="AJ101" s="787"/>
    </row>
    <row r="102" spans="1:36" x14ac:dyDescent="0.2">
      <c r="B102" s="13" t="s">
        <v>316</v>
      </c>
      <c r="C102" s="240" t="str">
        <f>IFERROR(C$95/C$99,"")</f>
        <v/>
      </c>
      <c r="D102" s="240" t="str">
        <f t="shared" ref="D102:AF102" si="117">IFERROR(D$95/D$99,"")</f>
        <v/>
      </c>
      <c r="E102" s="240" t="str">
        <f t="shared" si="117"/>
        <v/>
      </c>
      <c r="F102" s="240" t="str">
        <f t="shared" si="117"/>
        <v/>
      </c>
      <c r="G102" s="240" t="str">
        <f t="shared" si="117"/>
        <v/>
      </c>
      <c r="H102" s="240" t="str">
        <f t="shared" si="117"/>
        <v/>
      </c>
      <c r="I102" s="240" t="str">
        <f t="shared" si="117"/>
        <v/>
      </c>
      <c r="J102" s="240" t="str">
        <f t="shared" si="117"/>
        <v/>
      </c>
      <c r="K102" s="240" t="str">
        <f t="shared" si="117"/>
        <v/>
      </c>
      <c r="L102" s="240" t="str">
        <f t="shared" si="117"/>
        <v/>
      </c>
      <c r="M102" s="240" t="str">
        <f t="shared" si="117"/>
        <v/>
      </c>
      <c r="N102" s="240" t="str">
        <f t="shared" si="117"/>
        <v/>
      </c>
      <c r="O102" s="240" t="str">
        <f t="shared" si="117"/>
        <v/>
      </c>
      <c r="P102" s="799"/>
      <c r="Q102" s="240" t="str">
        <f t="shared" si="117"/>
        <v/>
      </c>
      <c r="R102" s="240" t="str">
        <f t="shared" si="117"/>
        <v/>
      </c>
      <c r="S102" s="240" t="str">
        <f t="shared" si="117"/>
        <v/>
      </c>
      <c r="T102" s="240" t="str">
        <f t="shared" si="117"/>
        <v/>
      </c>
      <c r="U102" s="240" t="str">
        <f t="shared" si="117"/>
        <v/>
      </c>
      <c r="V102" s="240" t="str">
        <f t="shared" si="117"/>
        <v/>
      </c>
      <c r="W102" s="240" t="str">
        <f t="shared" si="117"/>
        <v/>
      </c>
      <c r="X102" s="240" t="str">
        <f t="shared" si="117"/>
        <v/>
      </c>
      <c r="Y102" s="240" t="str">
        <f t="shared" si="117"/>
        <v/>
      </c>
      <c r="Z102" s="240" t="str">
        <f t="shared" si="117"/>
        <v/>
      </c>
      <c r="AA102" s="799"/>
      <c r="AB102" s="240" t="str">
        <f t="shared" si="117"/>
        <v/>
      </c>
      <c r="AC102" s="240" t="str">
        <f t="shared" si="117"/>
        <v/>
      </c>
      <c r="AD102" s="799"/>
      <c r="AE102" s="240" t="str">
        <f t="shared" si="117"/>
        <v/>
      </c>
      <c r="AF102" s="240" t="str">
        <f t="shared" si="117"/>
        <v/>
      </c>
      <c r="AG102" s="788"/>
      <c r="AH102" s="788" t="str">
        <f t="shared" ref="AH102:AI102" si="118">IFERROR(AH$41/AH$45,"")</f>
        <v/>
      </c>
      <c r="AI102" s="788" t="str">
        <f t="shared" si="118"/>
        <v/>
      </c>
      <c r="AJ102" s="788"/>
    </row>
    <row r="104" spans="1:36" x14ac:dyDescent="0.2">
      <c r="A104" s="12" t="s">
        <v>102</v>
      </c>
      <c r="C104" s="238">
        <f t="shared" ref="C104:O104" si="119">C74-C80-C95</f>
        <v>0</v>
      </c>
      <c r="D104" s="238">
        <f t="shared" si="119"/>
        <v>0</v>
      </c>
      <c r="E104" s="238">
        <f t="shared" si="119"/>
        <v>0</v>
      </c>
      <c r="F104" s="238">
        <f t="shared" si="119"/>
        <v>0</v>
      </c>
      <c r="G104" s="238">
        <f t="shared" si="119"/>
        <v>0</v>
      </c>
      <c r="H104" s="238">
        <f t="shared" si="119"/>
        <v>0</v>
      </c>
      <c r="I104" s="238">
        <f t="shared" si="119"/>
        <v>0</v>
      </c>
      <c r="J104" s="238">
        <f t="shared" si="119"/>
        <v>0</v>
      </c>
      <c r="K104" s="238">
        <f t="shared" si="119"/>
        <v>0</v>
      </c>
      <c r="L104" s="238">
        <f t="shared" si="119"/>
        <v>0</v>
      </c>
      <c r="M104" s="238">
        <f t="shared" si="119"/>
        <v>0</v>
      </c>
      <c r="N104" s="238">
        <f t="shared" si="119"/>
        <v>0</v>
      </c>
      <c r="O104" s="238">
        <f t="shared" si="119"/>
        <v>0</v>
      </c>
      <c r="P104" s="238"/>
      <c r="Q104" s="238">
        <f t="shared" ref="Q104:Z104" si="120">Q74-Q80-Q95</f>
        <v>0</v>
      </c>
      <c r="R104" s="238">
        <f t="shared" si="120"/>
        <v>0</v>
      </c>
      <c r="S104" s="238">
        <f t="shared" si="120"/>
        <v>0</v>
      </c>
      <c r="T104" s="238">
        <f t="shared" si="120"/>
        <v>0</v>
      </c>
      <c r="U104" s="238">
        <f t="shared" si="120"/>
        <v>0</v>
      </c>
      <c r="V104" s="238">
        <f t="shared" si="120"/>
        <v>0</v>
      </c>
      <c r="W104" s="238">
        <f t="shared" si="120"/>
        <v>0</v>
      </c>
      <c r="X104" s="238">
        <f t="shared" si="120"/>
        <v>0</v>
      </c>
      <c r="Y104" s="238">
        <f t="shared" si="120"/>
        <v>0</v>
      </c>
      <c r="Z104" s="238">
        <f t="shared" si="120"/>
        <v>0</v>
      </c>
      <c r="AA104" s="238"/>
      <c r="AB104" s="238">
        <f>AB74-AB80-AB95</f>
        <v>0</v>
      </c>
      <c r="AC104" s="238">
        <f>AC74-AC80-AC95</f>
        <v>0</v>
      </c>
      <c r="AD104" s="238"/>
      <c r="AE104" s="238">
        <f>AE74-AE80-AE95</f>
        <v>0</v>
      </c>
      <c r="AF104" s="238">
        <f>AF74-AF80-AF95</f>
        <v>0</v>
      </c>
      <c r="AG104" s="238"/>
      <c r="AH104" s="238"/>
      <c r="AI104" s="238"/>
      <c r="AJ104" s="238"/>
    </row>
    <row r="105" spans="1:36" x14ac:dyDescent="0.2">
      <c r="A105" s="12" t="s">
        <v>269</v>
      </c>
      <c r="C105" s="59" t="str">
        <f t="shared" ref="C105:O105" si="121">IF(C99&gt;0,IF(C68&gt;0,"OK","Need Budget"), "OK")</f>
        <v>OK</v>
      </c>
      <c r="D105" s="59" t="str">
        <f t="shared" si="121"/>
        <v>OK</v>
      </c>
      <c r="E105" s="59" t="str">
        <f t="shared" si="121"/>
        <v>OK</v>
      </c>
      <c r="F105" s="59" t="str">
        <f t="shared" si="121"/>
        <v>OK</v>
      </c>
      <c r="G105" s="59" t="str">
        <f t="shared" si="121"/>
        <v>OK</v>
      </c>
      <c r="H105" s="59" t="str">
        <f t="shared" si="121"/>
        <v>OK</v>
      </c>
      <c r="I105" s="59" t="str">
        <f t="shared" si="121"/>
        <v>OK</v>
      </c>
      <c r="J105" s="59" t="str">
        <f t="shared" si="121"/>
        <v>OK</v>
      </c>
      <c r="K105" s="59" t="str">
        <f t="shared" si="121"/>
        <v>OK</v>
      </c>
      <c r="L105" s="59" t="str">
        <f t="shared" si="121"/>
        <v>OK</v>
      </c>
      <c r="M105" s="59" t="str">
        <f t="shared" si="121"/>
        <v>OK</v>
      </c>
      <c r="N105" s="59" t="str">
        <f t="shared" si="121"/>
        <v>OK</v>
      </c>
      <c r="O105" s="59" t="str">
        <f t="shared" si="121"/>
        <v>OK</v>
      </c>
      <c r="Q105" s="59" t="str">
        <f t="shared" ref="Q105:Z105" si="122">IF(Q99&gt;0,IF(Q68&gt;0,"OK","Need Budget"), "OK")</f>
        <v>OK</v>
      </c>
      <c r="R105" s="59" t="str">
        <f t="shared" si="122"/>
        <v>OK</v>
      </c>
      <c r="S105" s="59" t="str">
        <f t="shared" si="122"/>
        <v>OK</v>
      </c>
      <c r="T105" s="59" t="str">
        <f t="shared" si="122"/>
        <v>OK</v>
      </c>
      <c r="U105" s="59" t="str">
        <f t="shared" si="122"/>
        <v>OK</v>
      </c>
      <c r="V105" s="59" t="str">
        <f t="shared" si="122"/>
        <v>OK</v>
      </c>
      <c r="W105" s="59" t="str">
        <f t="shared" si="122"/>
        <v>OK</v>
      </c>
      <c r="X105" s="59" t="str">
        <f t="shared" si="122"/>
        <v>OK</v>
      </c>
      <c r="Y105" s="59" t="str">
        <f t="shared" si="122"/>
        <v>OK</v>
      </c>
      <c r="Z105" s="59" t="str">
        <f t="shared" si="122"/>
        <v>OK</v>
      </c>
      <c r="AB105" s="59" t="str">
        <f>IF(AB99&gt;0,IF(AB68&gt;0,"OK","Need Budget"), "OK")</f>
        <v>OK</v>
      </c>
      <c r="AC105" s="59" t="str">
        <f>IF(AC99&gt;0,IF(AC68&gt;0,"OK","Need Budget"), "OK")</f>
        <v>OK</v>
      </c>
      <c r="AD105" s="59"/>
      <c r="AE105" s="59" t="str">
        <f>IF(AE99&gt;0,IF(AE68&gt;0,"OK","Need Budget"), "OK")</f>
        <v>OK</v>
      </c>
      <c r="AF105" s="59" t="str">
        <f>IF(AF99&gt;0,IF(AF68&gt;0,"OK","Need Budget"), "OK")</f>
        <v>OK</v>
      </c>
      <c r="AH105" s="59"/>
      <c r="AI105" s="59"/>
    </row>
    <row r="107" spans="1:36" x14ac:dyDescent="0.2">
      <c r="B107" s="7" t="s">
        <v>414</v>
      </c>
    </row>
    <row r="108" spans="1:36" x14ac:dyDescent="0.2">
      <c r="B108" s="7" t="s">
        <v>415</v>
      </c>
    </row>
    <row r="110" spans="1:36" s="415" customFormat="1" ht="13.5" thickBot="1" x14ac:dyDescent="0.25">
      <c r="B110" s="416" t="s">
        <v>549</v>
      </c>
      <c r="C110" s="417"/>
      <c r="D110" s="417"/>
      <c r="E110" s="417"/>
      <c r="F110" s="416"/>
      <c r="G110" s="417"/>
      <c r="H110" s="417"/>
      <c r="I110" s="417"/>
      <c r="J110" s="417"/>
      <c r="K110" s="417"/>
      <c r="L110" s="417"/>
      <c r="M110" s="417"/>
      <c r="N110" s="417"/>
      <c r="O110" s="417"/>
      <c r="P110" s="416"/>
      <c r="Q110" s="417"/>
      <c r="R110" s="417"/>
      <c r="S110" s="417"/>
      <c r="T110" s="417"/>
      <c r="U110" s="417"/>
      <c r="V110" s="417"/>
      <c r="W110" s="417"/>
      <c r="X110" s="417"/>
      <c r="Y110" s="417"/>
      <c r="Z110" s="417"/>
      <c r="AA110" s="417"/>
      <c r="AB110" s="418"/>
      <c r="AC110" s="418"/>
      <c r="AD110" s="418"/>
      <c r="AE110" s="789"/>
      <c r="AF110" s="789"/>
      <c r="AG110" s="789"/>
      <c r="AH110" s="789"/>
      <c r="AI110" s="789"/>
      <c r="AJ110" s="789"/>
    </row>
    <row r="111" spans="1:36" s="422" customFormat="1" ht="13.5" thickBot="1" x14ac:dyDescent="0.25">
      <c r="A111" s="419"/>
      <c r="B111" s="420"/>
      <c r="C111" s="790" t="s">
        <v>126</v>
      </c>
      <c r="D111" s="791"/>
      <c r="E111" s="791"/>
      <c r="F111" s="791"/>
      <c r="G111" s="791"/>
      <c r="H111" s="791"/>
      <c r="I111" s="791"/>
      <c r="J111" s="791"/>
      <c r="K111" s="791"/>
      <c r="L111" s="791"/>
      <c r="M111" s="791"/>
      <c r="N111" s="791"/>
      <c r="O111" s="791"/>
      <c r="P111" s="792"/>
      <c r="Q111" s="791" t="s">
        <v>125</v>
      </c>
      <c r="R111" s="791"/>
      <c r="S111" s="791"/>
      <c r="T111" s="791"/>
      <c r="U111" s="791"/>
      <c r="V111" s="791"/>
      <c r="W111" s="791"/>
      <c r="X111" s="791"/>
      <c r="Y111" s="791"/>
      <c r="Z111" s="791"/>
      <c r="AA111" s="792"/>
      <c r="AB111" s="790" t="s">
        <v>136</v>
      </c>
      <c r="AC111" s="791"/>
      <c r="AD111" s="792"/>
      <c r="AE111" s="790" t="s">
        <v>137</v>
      </c>
      <c r="AF111" s="791"/>
      <c r="AG111" s="792"/>
      <c r="AH111" s="421" t="s">
        <v>138</v>
      </c>
      <c r="AI111" s="421" t="s">
        <v>139</v>
      </c>
      <c r="AJ111" s="793" t="s">
        <v>18</v>
      </c>
    </row>
    <row r="112" spans="1:36" s="436" customFormat="1" ht="60.75" thickBot="1" x14ac:dyDescent="0.25">
      <c r="A112" s="423"/>
      <c r="B112" s="424" t="s">
        <v>103</v>
      </c>
      <c r="C112" s="425" t="s">
        <v>270</v>
      </c>
      <c r="D112" s="426" t="s">
        <v>97</v>
      </c>
      <c r="E112" s="426" t="s">
        <v>517</v>
      </c>
      <c r="F112" s="426" t="s">
        <v>197</v>
      </c>
      <c r="G112" s="426" t="s">
        <v>199</v>
      </c>
      <c r="H112" s="426" t="s">
        <v>291</v>
      </c>
      <c r="I112" s="426" t="s">
        <v>200</v>
      </c>
      <c r="J112" s="552" t="s">
        <v>471</v>
      </c>
      <c r="K112" s="552" t="s">
        <v>472</v>
      </c>
      <c r="L112" s="552" t="s">
        <v>473</v>
      </c>
      <c r="M112" s="552" t="s">
        <v>474</v>
      </c>
      <c r="N112" s="551" t="s">
        <v>521</v>
      </c>
      <c r="O112" s="551" t="s">
        <v>522</v>
      </c>
      <c r="P112" s="427" t="s">
        <v>104</v>
      </c>
      <c r="Q112" s="428" t="s">
        <v>198</v>
      </c>
      <c r="R112" s="429" t="s">
        <v>518</v>
      </c>
      <c r="S112" s="429" t="s">
        <v>298</v>
      </c>
      <c r="T112" s="429" t="s">
        <v>201</v>
      </c>
      <c r="U112" s="430" t="s">
        <v>204</v>
      </c>
      <c r="V112" s="429" t="s">
        <v>335</v>
      </c>
      <c r="W112" s="429" t="s">
        <v>320</v>
      </c>
      <c r="X112" s="429" t="s">
        <v>202</v>
      </c>
      <c r="Y112" s="429" t="s">
        <v>333</v>
      </c>
      <c r="Z112" s="429" t="s">
        <v>334</v>
      </c>
      <c r="AA112" s="427" t="s">
        <v>399</v>
      </c>
      <c r="AB112" s="431" t="s">
        <v>203</v>
      </c>
      <c r="AC112" s="432" t="s">
        <v>278</v>
      </c>
      <c r="AD112" s="427" t="s">
        <v>400</v>
      </c>
      <c r="AE112" s="433" t="s">
        <v>299</v>
      </c>
      <c r="AF112" s="433" t="s">
        <v>300</v>
      </c>
      <c r="AG112" s="427" t="s">
        <v>277</v>
      </c>
      <c r="AH112" s="434" t="s">
        <v>276</v>
      </c>
      <c r="AI112" s="435" t="s">
        <v>105</v>
      </c>
      <c r="AJ112" s="794"/>
    </row>
    <row r="113" spans="1:36" s="422" customFormat="1" x14ac:dyDescent="0.2">
      <c r="A113" s="437" t="s">
        <v>19</v>
      </c>
      <c r="B113" s="438"/>
      <c r="C113" s="439"/>
      <c r="D113" s="439"/>
      <c r="E113" s="439"/>
      <c r="F113" s="439"/>
      <c r="G113" s="439"/>
      <c r="H113" s="439"/>
      <c r="I113" s="440"/>
      <c r="J113" s="440"/>
      <c r="K113" s="440"/>
      <c r="L113" s="440"/>
      <c r="M113" s="440"/>
      <c r="N113" s="440"/>
      <c r="O113" s="440"/>
      <c r="P113" s="441"/>
      <c r="Q113" s="439"/>
      <c r="R113" s="439"/>
      <c r="S113" s="439"/>
      <c r="T113" s="439"/>
      <c r="U113" s="439"/>
      <c r="V113" s="439"/>
      <c r="W113" s="439"/>
      <c r="X113" s="439"/>
      <c r="Y113" s="439"/>
      <c r="Z113" s="439"/>
      <c r="AA113" s="441"/>
      <c r="AB113" s="439"/>
      <c r="AC113" s="439"/>
      <c r="AD113" s="441"/>
      <c r="AE113" s="439"/>
      <c r="AF113" s="439"/>
      <c r="AG113" s="441"/>
      <c r="AH113" s="440"/>
      <c r="AI113" s="440"/>
      <c r="AJ113" s="442"/>
    </row>
    <row r="114" spans="1:36" s="422" customFormat="1" ht="12.75" customHeight="1" x14ac:dyDescent="0.2">
      <c r="A114" s="443"/>
      <c r="B114" s="609" t="s">
        <v>20</v>
      </c>
      <c r="C114" s="444">
        <f t="shared" ref="C114:O114" si="123">C59-C5</f>
        <v>0</v>
      </c>
      <c r="D114" s="447">
        <f t="shared" si="123"/>
        <v>0</v>
      </c>
      <c r="E114" s="447">
        <f t="shared" si="123"/>
        <v>0</v>
      </c>
      <c r="F114" s="447">
        <f t="shared" si="123"/>
        <v>0</v>
      </c>
      <c r="G114" s="447">
        <f t="shared" si="123"/>
        <v>0</v>
      </c>
      <c r="H114" s="447">
        <f t="shared" si="123"/>
        <v>0</v>
      </c>
      <c r="I114" s="447">
        <f t="shared" si="123"/>
        <v>0</v>
      </c>
      <c r="J114" s="447">
        <f t="shared" si="123"/>
        <v>0</v>
      </c>
      <c r="K114" s="447">
        <f t="shared" si="123"/>
        <v>0</v>
      </c>
      <c r="L114" s="447">
        <f t="shared" si="123"/>
        <v>0</v>
      </c>
      <c r="M114" s="447">
        <f t="shared" si="123"/>
        <v>0</v>
      </c>
      <c r="N114" s="447">
        <f t="shared" si="123"/>
        <v>0</v>
      </c>
      <c r="O114" s="447">
        <f t="shared" si="123"/>
        <v>0</v>
      </c>
      <c r="P114" s="207">
        <f>SUM(C114:O114)</f>
        <v>0</v>
      </c>
      <c r="Q114" s="444">
        <f t="shared" ref="Q114:Z114" si="124">Q59-Q5</f>
        <v>0</v>
      </c>
      <c r="R114" s="447">
        <f t="shared" si="124"/>
        <v>0</v>
      </c>
      <c r="S114" s="447">
        <f t="shared" si="124"/>
        <v>0</v>
      </c>
      <c r="T114" s="447">
        <f t="shared" si="124"/>
        <v>0</v>
      </c>
      <c r="U114" s="447">
        <f t="shared" si="124"/>
        <v>0</v>
      </c>
      <c r="V114" s="447">
        <f t="shared" si="124"/>
        <v>0</v>
      </c>
      <c r="W114" s="446">
        <f t="shared" si="124"/>
        <v>0</v>
      </c>
      <c r="X114" s="446">
        <f t="shared" si="124"/>
        <v>0</v>
      </c>
      <c r="Y114" s="446">
        <f t="shared" si="124"/>
        <v>0</v>
      </c>
      <c r="Z114" s="446">
        <f t="shared" si="124"/>
        <v>0</v>
      </c>
      <c r="AA114" s="445">
        <f t="shared" ref="AA114:AA122" si="125">SUM(Q114:Z114)</f>
        <v>0</v>
      </c>
      <c r="AB114" s="446">
        <f t="shared" ref="AB114:AC122" si="126">AB59-AB5</f>
        <v>0</v>
      </c>
      <c r="AC114" s="460">
        <f t="shared" si="126"/>
        <v>0</v>
      </c>
      <c r="AD114" s="445">
        <f>SUM(AB114, AC114)</f>
        <v>0</v>
      </c>
      <c r="AE114" s="447">
        <f t="shared" ref="AE114:AF122" si="127">AE59-AE5</f>
        <v>0</v>
      </c>
      <c r="AF114" s="610">
        <f t="shared" si="127"/>
        <v>0</v>
      </c>
      <c r="AG114" s="445">
        <f>SUM(AE114:AF114)</f>
        <v>0</v>
      </c>
      <c r="AH114" s="448">
        <f t="shared" ref="AH114:AI122" si="128">AH59-AH5</f>
        <v>0</v>
      </c>
      <c r="AI114" s="611">
        <f t="shared" si="128"/>
        <v>0</v>
      </c>
      <c r="AJ114" s="612">
        <f t="shared" ref="AJ114:AJ122" si="129">SUM(P114,AA114,AD114,AG114,AH114,AI114)</f>
        <v>0</v>
      </c>
    </row>
    <row r="115" spans="1:36" s="422" customFormat="1" ht="12.75" customHeight="1" x14ac:dyDescent="0.2">
      <c r="A115" s="443"/>
      <c r="B115" s="609" t="s">
        <v>21</v>
      </c>
      <c r="C115" s="444">
        <f t="shared" ref="C115:O115" si="130">C60-C6</f>
        <v>0</v>
      </c>
      <c r="D115" s="447">
        <f t="shared" si="130"/>
        <v>0</v>
      </c>
      <c r="E115" s="447">
        <f t="shared" si="130"/>
        <v>0</v>
      </c>
      <c r="F115" s="447">
        <f t="shared" si="130"/>
        <v>0</v>
      </c>
      <c r="G115" s="447">
        <f t="shared" si="130"/>
        <v>0</v>
      </c>
      <c r="H115" s="447">
        <f t="shared" si="130"/>
        <v>0</v>
      </c>
      <c r="I115" s="447">
        <f t="shared" si="130"/>
        <v>0</v>
      </c>
      <c r="J115" s="447">
        <f t="shared" si="130"/>
        <v>0</v>
      </c>
      <c r="K115" s="447">
        <f t="shared" si="130"/>
        <v>0</v>
      </c>
      <c r="L115" s="447">
        <f t="shared" si="130"/>
        <v>0</v>
      </c>
      <c r="M115" s="447">
        <f t="shared" si="130"/>
        <v>0</v>
      </c>
      <c r="N115" s="447">
        <f t="shared" si="130"/>
        <v>0</v>
      </c>
      <c r="O115" s="447">
        <f t="shared" si="130"/>
        <v>0</v>
      </c>
      <c r="P115" s="207">
        <f t="shared" ref="P115:P122" si="131">SUM(C115:O115)</f>
        <v>0</v>
      </c>
      <c r="Q115" s="444">
        <f t="shared" ref="Q115:Z115" si="132">Q60-Q6</f>
        <v>0</v>
      </c>
      <c r="R115" s="447">
        <f t="shared" si="132"/>
        <v>0</v>
      </c>
      <c r="S115" s="447">
        <f t="shared" si="132"/>
        <v>0</v>
      </c>
      <c r="T115" s="447">
        <f t="shared" si="132"/>
        <v>0</v>
      </c>
      <c r="U115" s="447">
        <f t="shared" si="132"/>
        <v>0</v>
      </c>
      <c r="V115" s="447">
        <f t="shared" si="132"/>
        <v>0</v>
      </c>
      <c r="W115" s="446">
        <f t="shared" si="132"/>
        <v>0</v>
      </c>
      <c r="X115" s="446">
        <f t="shared" si="132"/>
        <v>0</v>
      </c>
      <c r="Y115" s="446">
        <f t="shared" si="132"/>
        <v>0</v>
      </c>
      <c r="Z115" s="446">
        <f t="shared" si="132"/>
        <v>0</v>
      </c>
      <c r="AA115" s="445">
        <f t="shared" si="125"/>
        <v>0</v>
      </c>
      <c r="AB115" s="446">
        <f t="shared" si="126"/>
        <v>0</v>
      </c>
      <c r="AC115" s="460">
        <f t="shared" si="126"/>
        <v>0</v>
      </c>
      <c r="AD115" s="445">
        <f t="shared" ref="AD115:AD122" si="133">SUM(AB115, AC115)</f>
        <v>0</v>
      </c>
      <c r="AE115" s="447">
        <f t="shared" si="127"/>
        <v>0</v>
      </c>
      <c r="AF115" s="610">
        <f t="shared" si="127"/>
        <v>0</v>
      </c>
      <c r="AG115" s="445">
        <f t="shared" ref="AG115:AG122" si="134">SUM(AE115:AF115)</f>
        <v>0</v>
      </c>
      <c r="AH115" s="448">
        <f t="shared" si="128"/>
        <v>0</v>
      </c>
      <c r="AI115" s="611">
        <f t="shared" si="128"/>
        <v>0</v>
      </c>
      <c r="AJ115" s="612">
        <f t="shared" si="129"/>
        <v>0</v>
      </c>
    </row>
    <row r="116" spans="1:36" s="422" customFormat="1" ht="12.75" customHeight="1" x14ac:dyDescent="0.2">
      <c r="A116" s="443"/>
      <c r="B116" s="609" t="s">
        <v>22</v>
      </c>
      <c r="C116" s="444">
        <f t="shared" ref="C116:O116" si="135">C61-C7</f>
        <v>0</v>
      </c>
      <c r="D116" s="447">
        <f t="shared" si="135"/>
        <v>0</v>
      </c>
      <c r="E116" s="447">
        <f t="shared" si="135"/>
        <v>0</v>
      </c>
      <c r="F116" s="447">
        <f t="shared" si="135"/>
        <v>0</v>
      </c>
      <c r="G116" s="447">
        <f t="shared" si="135"/>
        <v>0</v>
      </c>
      <c r="H116" s="447">
        <f t="shared" si="135"/>
        <v>0</v>
      </c>
      <c r="I116" s="447">
        <f t="shared" si="135"/>
        <v>0</v>
      </c>
      <c r="J116" s="447">
        <f t="shared" si="135"/>
        <v>0</v>
      </c>
      <c r="K116" s="447">
        <f t="shared" si="135"/>
        <v>0</v>
      </c>
      <c r="L116" s="447">
        <f t="shared" si="135"/>
        <v>0</v>
      </c>
      <c r="M116" s="447">
        <f t="shared" si="135"/>
        <v>0</v>
      </c>
      <c r="N116" s="447">
        <f t="shared" si="135"/>
        <v>0</v>
      </c>
      <c r="O116" s="447">
        <f t="shared" si="135"/>
        <v>0</v>
      </c>
      <c r="P116" s="207">
        <f t="shared" si="131"/>
        <v>0</v>
      </c>
      <c r="Q116" s="444">
        <f t="shared" ref="Q116:Z116" si="136">Q61-Q7</f>
        <v>0</v>
      </c>
      <c r="R116" s="447">
        <f t="shared" si="136"/>
        <v>0</v>
      </c>
      <c r="S116" s="447">
        <f t="shared" si="136"/>
        <v>0</v>
      </c>
      <c r="T116" s="447">
        <f t="shared" si="136"/>
        <v>0</v>
      </c>
      <c r="U116" s="447">
        <f t="shared" si="136"/>
        <v>0</v>
      </c>
      <c r="V116" s="447">
        <f t="shared" si="136"/>
        <v>0</v>
      </c>
      <c r="W116" s="446">
        <f t="shared" si="136"/>
        <v>0</v>
      </c>
      <c r="X116" s="446">
        <f t="shared" si="136"/>
        <v>0</v>
      </c>
      <c r="Y116" s="446">
        <f t="shared" si="136"/>
        <v>0</v>
      </c>
      <c r="Z116" s="446">
        <f t="shared" si="136"/>
        <v>0</v>
      </c>
      <c r="AA116" s="445">
        <f t="shared" si="125"/>
        <v>0</v>
      </c>
      <c r="AB116" s="446">
        <f t="shared" si="126"/>
        <v>0</v>
      </c>
      <c r="AC116" s="460">
        <f t="shared" si="126"/>
        <v>0</v>
      </c>
      <c r="AD116" s="445">
        <f t="shared" si="133"/>
        <v>0</v>
      </c>
      <c r="AE116" s="447">
        <f t="shared" si="127"/>
        <v>0</v>
      </c>
      <c r="AF116" s="610">
        <f t="shared" si="127"/>
        <v>0</v>
      </c>
      <c r="AG116" s="445">
        <f t="shared" si="134"/>
        <v>0</v>
      </c>
      <c r="AH116" s="448">
        <f t="shared" si="128"/>
        <v>0</v>
      </c>
      <c r="AI116" s="611">
        <f t="shared" si="128"/>
        <v>0</v>
      </c>
      <c r="AJ116" s="612">
        <f t="shared" si="129"/>
        <v>0</v>
      </c>
    </row>
    <row r="117" spans="1:36" s="422" customFormat="1" ht="12.75" customHeight="1" x14ac:dyDescent="0.2">
      <c r="A117" s="443"/>
      <c r="B117" s="609" t="s">
        <v>23</v>
      </c>
      <c r="C117" s="444">
        <f t="shared" ref="C117:O117" si="137">C62-C8</f>
        <v>0</v>
      </c>
      <c r="D117" s="447">
        <f t="shared" si="137"/>
        <v>0</v>
      </c>
      <c r="E117" s="447">
        <f t="shared" si="137"/>
        <v>0</v>
      </c>
      <c r="F117" s="447">
        <f t="shared" si="137"/>
        <v>0</v>
      </c>
      <c r="G117" s="447">
        <f t="shared" si="137"/>
        <v>0</v>
      </c>
      <c r="H117" s="447">
        <f t="shared" si="137"/>
        <v>0</v>
      </c>
      <c r="I117" s="447">
        <f t="shared" si="137"/>
        <v>0</v>
      </c>
      <c r="J117" s="447">
        <f t="shared" si="137"/>
        <v>0</v>
      </c>
      <c r="K117" s="447">
        <f t="shared" si="137"/>
        <v>0</v>
      </c>
      <c r="L117" s="447">
        <f t="shared" si="137"/>
        <v>0</v>
      </c>
      <c r="M117" s="447">
        <f t="shared" si="137"/>
        <v>0</v>
      </c>
      <c r="N117" s="447">
        <f t="shared" si="137"/>
        <v>0</v>
      </c>
      <c r="O117" s="447">
        <f t="shared" si="137"/>
        <v>0</v>
      </c>
      <c r="P117" s="207">
        <f t="shared" si="131"/>
        <v>0</v>
      </c>
      <c r="Q117" s="444">
        <f t="shared" ref="Q117:Z117" si="138">Q62-Q8</f>
        <v>0</v>
      </c>
      <c r="R117" s="447">
        <f t="shared" si="138"/>
        <v>0</v>
      </c>
      <c r="S117" s="447">
        <f t="shared" si="138"/>
        <v>0</v>
      </c>
      <c r="T117" s="447">
        <f t="shared" si="138"/>
        <v>0</v>
      </c>
      <c r="U117" s="447">
        <f t="shared" si="138"/>
        <v>0</v>
      </c>
      <c r="V117" s="447">
        <f t="shared" si="138"/>
        <v>0</v>
      </c>
      <c r="W117" s="446">
        <f t="shared" si="138"/>
        <v>0</v>
      </c>
      <c r="X117" s="446">
        <f t="shared" si="138"/>
        <v>0</v>
      </c>
      <c r="Y117" s="446">
        <f t="shared" si="138"/>
        <v>0</v>
      </c>
      <c r="Z117" s="446">
        <f t="shared" si="138"/>
        <v>0</v>
      </c>
      <c r="AA117" s="445">
        <f t="shared" si="125"/>
        <v>0</v>
      </c>
      <c r="AB117" s="446">
        <f t="shared" si="126"/>
        <v>0</v>
      </c>
      <c r="AC117" s="460">
        <f t="shared" si="126"/>
        <v>0</v>
      </c>
      <c r="AD117" s="445">
        <f t="shared" si="133"/>
        <v>0</v>
      </c>
      <c r="AE117" s="447">
        <f t="shared" si="127"/>
        <v>0</v>
      </c>
      <c r="AF117" s="610">
        <f t="shared" si="127"/>
        <v>0</v>
      </c>
      <c r="AG117" s="445">
        <f t="shared" si="134"/>
        <v>0</v>
      </c>
      <c r="AH117" s="448">
        <f t="shared" si="128"/>
        <v>0</v>
      </c>
      <c r="AI117" s="611">
        <f t="shared" si="128"/>
        <v>0</v>
      </c>
      <c r="AJ117" s="612">
        <f t="shared" si="129"/>
        <v>0</v>
      </c>
    </row>
    <row r="118" spans="1:36" s="422" customFormat="1" ht="12.75" customHeight="1" x14ac:dyDescent="0.2">
      <c r="A118" s="443"/>
      <c r="B118" s="609" t="s">
        <v>24</v>
      </c>
      <c r="C118" s="444">
        <f t="shared" ref="C118:O118" si="139">C63-C9</f>
        <v>0</v>
      </c>
      <c r="D118" s="447">
        <f t="shared" si="139"/>
        <v>0</v>
      </c>
      <c r="E118" s="447">
        <f t="shared" si="139"/>
        <v>0</v>
      </c>
      <c r="F118" s="447">
        <f t="shared" si="139"/>
        <v>0</v>
      </c>
      <c r="G118" s="447">
        <f t="shared" si="139"/>
        <v>0</v>
      </c>
      <c r="H118" s="447">
        <f t="shared" si="139"/>
        <v>0</v>
      </c>
      <c r="I118" s="447">
        <f t="shared" si="139"/>
        <v>0</v>
      </c>
      <c r="J118" s="447">
        <f t="shared" si="139"/>
        <v>0</v>
      </c>
      <c r="K118" s="447">
        <f t="shared" si="139"/>
        <v>0</v>
      </c>
      <c r="L118" s="447">
        <f t="shared" si="139"/>
        <v>0</v>
      </c>
      <c r="M118" s="447">
        <f t="shared" si="139"/>
        <v>0</v>
      </c>
      <c r="N118" s="447">
        <f t="shared" si="139"/>
        <v>0</v>
      </c>
      <c r="O118" s="447">
        <f t="shared" si="139"/>
        <v>0</v>
      </c>
      <c r="P118" s="207">
        <f t="shared" si="131"/>
        <v>0</v>
      </c>
      <c r="Q118" s="444">
        <f t="shared" ref="Q118:Z118" si="140">Q63-Q9</f>
        <v>0</v>
      </c>
      <c r="R118" s="447">
        <f t="shared" si="140"/>
        <v>0</v>
      </c>
      <c r="S118" s="447">
        <f t="shared" si="140"/>
        <v>0</v>
      </c>
      <c r="T118" s="447">
        <f t="shared" si="140"/>
        <v>0</v>
      </c>
      <c r="U118" s="447">
        <f t="shared" si="140"/>
        <v>0</v>
      </c>
      <c r="V118" s="447">
        <f t="shared" si="140"/>
        <v>0</v>
      </c>
      <c r="W118" s="446">
        <f t="shared" si="140"/>
        <v>0</v>
      </c>
      <c r="X118" s="446">
        <f t="shared" si="140"/>
        <v>0</v>
      </c>
      <c r="Y118" s="446">
        <f t="shared" si="140"/>
        <v>0</v>
      </c>
      <c r="Z118" s="446">
        <f t="shared" si="140"/>
        <v>0</v>
      </c>
      <c r="AA118" s="445">
        <f t="shared" si="125"/>
        <v>0</v>
      </c>
      <c r="AB118" s="446">
        <f t="shared" si="126"/>
        <v>0</v>
      </c>
      <c r="AC118" s="460">
        <f t="shared" si="126"/>
        <v>0</v>
      </c>
      <c r="AD118" s="445">
        <f t="shared" si="133"/>
        <v>0</v>
      </c>
      <c r="AE118" s="447">
        <f t="shared" si="127"/>
        <v>0</v>
      </c>
      <c r="AF118" s="610">
        <f t="shared" si="127"/>
        <v>0</v>
      </c>
      <c r="AG118" s="445">
        <f t="shared" si="134"/>
        <v>0</v>
      </c>
      <c r="AH118" s="448">
        <f t="shared" si="128"/>
        <v>0</v>
      </c>
      <c r="AI118" s="611">
        <f t="shared" si="128"/>
        <v>0</v>
      </c>
      <c r="AJ118" s="612">
        <f t="shared" si="129"/>
        <v>0</v>
      </c>
    </row>
    <row r="119" spans="1:36" s="422" customFormat="1" ht="12.75" customHeight="1" x14ac:dyDescent="0.2">
      <c r="A119" s="443"/>
      <c r="B119" s="609" t="s">
        <v>25</v>
      </c>
      <c r="C119" s="444">
        <f t="shared" ref="C119:O119" si="141">C64-C10</f>
        <v>0</v>
      </c>
      <c r="D119" s="447">
        <f t="shared" si="141"/>
        <v>0</v>
      </c>
      <c r="E119" s="447">
        <f t="shared" si="141"/>
        <v>0</v>
      </c>
      <c r="F119" s="447">
        <f t="shared" si="141"/>
        <v>0</v>
      </c>
      <c r="G119" s="447">
        <f t="shared" si="141"/>
        <v>0</v>
      </c>
      <c r="H119" s="447">
        <f t="shared" si="141"/>
        <v>0</v>
      </c>
      <c r="I119" s="447">
        <f t="shared" si="141"/>
        <v>0</v>
      </c>
      <c r="J119" s="447">
        <f t="shared" si="141"/>
        <v>0</v>
      </c>
      <c r="K119" s="447">
        <f t="shared" si="141"/>
        <v>0</v>
      </c>
      <c r="L119" s="447">
        <f t="shared" si="141"/>
        <v>0</v>
      </c>
      <c r="M119" s="447">
        <f t="shared" si="141"/>
        <v>0</v>
      </c>
      <c r="N119" s="447">
        <f t="shared" si="141"/>
        <v>0</v>
      </c>
      <c r="O119" s="447">
        <f t="shared" si="141"/>
        <v>0</v>
      </c>
      <c r="P119" s="207">
        <f t="shared" si="131"/>
        <v>0</v>
      </c>
      <c r="Q119" s="444">
        <f t="shared" ref="Q119:Z119" si="142">Q64-Q10</f>
        <v>0</v>
      </c>
      <c r="R119" s="447">
        <f t="shared" si="142"/>
        <v>0</v>
      </c>
      <c r="S119" s="447">
        <f t="shared" si="142"/>
        <v>0</v>
      </c>
      <c r="T119" s="447">
        <f t="shared" si="142"/>
        <v>0</v>
      </c>
      <c r="U119" s="447">
        <f t="shared" si="142"/>
        <v>0</v>
      </c>
      <c r="V119" s="447">
        <f t="shared" si="142"/>
        <v>0</v>
      </c>
      <c r="W119" s="446">
        <f t="shared" si="142"/>
        <v>0</v>
      </c>
      <c r="X119" s="446">
        <f t="shared" si="142"/>
        <v>0</v>
      </c>
      <c r="Y119" s="446">
        <f t="shared" si="142"/>
        <v>0</v>
      </c>
      <c r="Z119" s="446">
        <f t="shared" si="142"/>
        <v>0</v>
      </c>
      <c r="AA119" s="445">
        <f t="shared" si="125"/>
        <v>0</v>
      </c>
      <c r="AB119" s="446">
        <f t="shared" si="126"/>
        <v>0</v>
      </c>
      <c r="AC119" s="460">
        <f t="shared" si="126"/>
        <v>0</v>
      </c>
      <c r="AD119" s="445">
        <f t="shared" si="133"/>
        <v>0</v>
      </c>
      <c r="AE119" s="447">
        <f t="shared" si="127"/>
        <v>0</v>
      </c>
      <c r="AF119" s="610">
        <f t="shared" si="127"/>
        <v>0</v>
      </c>
      <c r="AG119" s="445">
        <f t="shared" si="134"/>
        <v>0</v>
      </c>
      <c r="AH119" s="448">
        <f t="shared" si="128"/>
        <v>0</v>
      </c>
      <c r="AI119" s="611">
        <f t="shared" si="128"/>
        <v>0</v>
      </c>
      <c r="AJ119" s="612">
        <f t="shared" si="129"/>
        <v>0</v>
      </c>
    </row>
    <row r="120" spans="1:36" s="422" customFormat="1" ht="12.75" customHeight="1" x14ac:dyDescent="0.2">
      <c r="A120" s="443"/>
      <c r="B120" s="609" t="s">
        <v>26</v>
      </c>
      <c r="C120" s="444">
        <f t="shared" ref="C120:O120" si="143">C65-C11</f>
        <v>0</v>
      </c>
      <c r="D120" s="447">
        <f t="shared" si="143"/>
        <v>0</v>
      </c>
      <c r="E120" s="447">
        <f t="shared" si="143"/>
        <v>0</v>
      </c>
      <c r="F120" s="447">
        <f t="shared" si="143"/>
        <v>0</v>
      </c>
      <c r="G120" s="447">
        <f t="shared" si="143"/>
        <v>0</v>
      </c>
      <c r="H120" s="447">
        <f t="shared" si="143"/>
        <v>0</v>
      </c>
      <c r="I120" s="447">
        <f t="shared" si="143"/>
        <v>0</v>
      </c>
      <c r="J120" s="447">
        <f t="shared" si="143"/>
        <v>0</v>
      </c>
      <c r="K120" s="447">
        <f t="shared" si="143"/>
        <v>0</v>
      </c>
      <c r="L120" s="447">
        <f t="shared" si="143"/>
        <v>0</v>
      </c>
      <c r="M120" s="447">
        <f t="shared" si="143"/>
        <v>0</v>
      </c>
      <c r="N120" s="447">
        <f t="shared" si="143"/>
        <v>0</v>
      </c>
      <c r="O120" s="447">
        <f t="shared" si="143"/>
        <v>0</v>
      </c>
      <c r="P120" s="207">
        <f t="shared" si="131"/>
        <v>0</v>
      </c>
      <c r="Q120" s="444">
        <f t="shared" ref="Q120:Z120" si="144">Q65-Q11</f>
        <v>0</v>
      </c>
      <c r="R120" s="447">
        <f t="shared" si="144"/>
        <v>0</v>
      </c>
      <c r="S120" s="447">
        <f t="shared" si="144"/>
        <v>0</v>
      </c>
      <c r="T120" s="447">
        <f t="shared" si="144"/>
        <v>0</v>
      </c>
      <c r="U120" s="447">
        <f t="shared" si="144"/>
        <v>0</v>
      </c>
      <c r="V120" s="447">
        <f t="shared" si="144"/>
        <v>0</v>
      </c>
      <c r="W120" s="446">
        <f t="shared" si="144"/>
        <v>0</v>
      </c>
      <c r="X120" s="446">
        <f t="shared" si="144"/>
        <v>0</v>
      </c>
      <c r="Y120" s="446">
        <f t="shared" si="144"/>
        <v>0</v>
      </c>
      <c r="Z120" s="446">
        <f t="shared" si="144"/>
        <v>0</v>
      </c>
      <c r="AA120" s="445">
        <f t="shared" si="125"/>
        <v>0</v>
      </c>
      <c r="AB120" s="446">
        <f t="shared" si="126"/>
        <v>0</v>
      </c>
      <c r="AC120" s="460">
        <f t="shared" si="126"/>
        <v>0</v>
      </c>
      <c r="AD120" s="445">
        <f t="shared" si="133"/>
        <v>0</v>
      </c>
      <c r="AE120" s="447">
        <f t="shared" si="127"/>
        <v>0</v>
      </c>
      <c r="AF120" s="610">
        <f t="shared" si="127"/>
        <v>0</v>
      </c>
      <c r="AG120" s="445">
        <f t="shared" si="134"/>
        <v>0</v>
      </c>
      <c r="AH120" s="448">
        <f t="shared" si="128"/>
        <v>0</v>
      </c>
      <c r="AI120" s="611">
        <f t="shared" si="128"/>
        <v>0</v>
      </c>
      <c r="AJ120" s="612">
        <f t="shared" si="129"/>
        <v>0</v>
      </c>
    </row>
    <row r="121" spans="1:36" s="422" customFormat="1" ht="12.75" customHeight="1" x14ac:dyDescent="0.2">
      <c r="A121" s="443"/>
      <c r="B121" s="609" t="s">
        <v>27</v>
      </c>
      <c r="C121" s="444">
        <f t="shared" ref="C121:O121" si="145">C66-C12</f>
        <v>0</v>
      </c>
      <c r="D121" s="447">
        <f t="shared" si="145"/>
        <v>0</v>
      </c>
      <c r="E121" s="447">
        <f t="shared" si="145"/>
        <v>0</v>
      </c>
      <c r="F121" s="447">
        <f t="shared" si="145"/>
        <v>0</v>
      </c>
      <c r="G121" s="447">
        <f t="shared" si="145"/>
        <v>0</v>
      </c>
      <c r="H121" s="447">
        <f t="shared" si="145"/>
        <v>0</v>
      </c>
      <c r="I121" s="447">
        <f t="shared" si="145"/>
        <v>0</v>
      </c>
      <c r="J121" s="447">
        <f t="shared" si="145"/>
        <v>0</v>
      </c>
      <c r="K121" s="447">
        <f t="shared" si="145"/>
        <v>0</v>
      </c>
      <c r="L121" s="447">
        <f t="shared" si="145"/>
        <v>0</v>
      </c>
      <c r="M121" s="447">
        <f t="shared" si="145"/>
        <v>0</v>
      </c>
      <c r="N121" s="447">
        <f t="shared" si="145"/>
        <v>0</v>
      </c>
      <c r="O121" s="447">
        <f t="shared" si="145"/>
        <v>0</v>
      </c>
      <c r="P121" s="207">
        <f t="shared" si="131"/>
        <v>0</v>
      </c>
      <c r="Q121" s="444">
        <f t="shared" ref="Q121:Z121" si="146">Q66-Q12</f>
        <v>0</v>
      </c>
      <c r="R121" s="447">
        <f t="shared" si="146"/>
        <v>0</v>
      </c>
      <c r="S121" s="447">
        <f t="shared" si="146"/>
        <v>0</v>
      </c>
      <c r="T121" s="447">
        <f t="shared" si="146"/>
        <v>0</v>
      </c>
      <c r="U121" s="447">
        <f t="shared" si="146"/>
        <v>0</v>
      </c>
      <c r="V121" s="447">
        <f t="shared" si="146"/>
        <v>0</v>
      </c>
      <c r="W121" s="446">
        <f t="shared" si="146"/>
        <v>0</v>
      </c>
      <c r="X121" s="446">
        <f t="shared" si="146"/>
        <v>0</v>
      </c>
      <c r="Y121" s="446">
        <f t="shared" si="146"/>
        <v>0</v>
      </c>
      <c r="Z121" s="446">
        <f t="shared" si="146"/>
        <v>0</v>
      </c>
      <c r="AA121" s="445">
        <f t="shared" si="125"/>
        <v>0</v>
      </c>
      <c r="AB121" s="446">
        <f t="shared" si="126"/>
        <v>0</v>
      </c>
      <c r="AC121" s="460">
        <f t="shared" si="126"/>
        <v>0</v>
      </c>
      <c r="AD121" s="445">
        <f t="shared" si="133"/>
        <v>0</v>
      </c>
      <c r="AE121" s="447">
        <f t="shared" si="127"/>
        <v>0</v>
      </c>
      <c r="AF121" s="610">
        <f t="shared" si="127"/>
        <v>0</v>
      </c>
      <c r="AG121" s="445">
        <f t="shared" si="134"/>
        <v>0</v>
      </c>
      <c r="AH121" s="448">
        <f t="shared" si="128"/>
        <v>0</v>
      </c>
      <c r="AI121" s="611">
        <f t="shared" si="128"/>
        <v>0</v>
      </c>
      <c r="AJ121" s="612">
        <f t="shared" si="129"/>
        <v>0</v>
      </c>
    </row>
    <row r="122" spans="1:36" s="422" customFormat="1" ht="12.75" customHeight="1" x14ac:dyDescent="0.2">
      <c r="A122" s="443"/>
      <c r="B122" s="609" t="s">
        <v>28</v>
      </c>
      <c r="C122" s="444">
        <f t="shared" ref="C122:O122" si="147">C67-C13</f>
        <v>0</v>
      </c>
      <c r="D122" s="447">
        <f t="shared" si="147"/>
        <v>0</v>
      </c>
      <c r="E122" s="447">
        <f t="shared" si="147"/>
        <v>0</v>
      </c>
      <c r="F122" s="447">
        <f t="shared" si="147"/>
        <v>0</v>
      </c>
      <c r="G122" s="447">
        <f t="shared" si="147"/>
        <v>0</v>
      </c>
      <c r="H122" s="447">
        <f t="shared" si="147"/>
        <v>0</v>
      </c>
      <c r="I122" s="447">
        <f t="shared" si="147"/>
        <v>0</v>
      </c>
      <c r="J122" s="447">
        <f t="shared" si="147"/>
        <v>0</v>
      </c>
      <c r="K122" s="447">
        <f t="shared" si="147"/>
        <v>0</v>
      </c>
      <c r="L122" s="447">
        <f t="shared" si="147"/>
        <v>0</v>
      </c>
      <c r="M122" s="447">
        <f t="shared" si="147"/>
        <v>0</v>
      </c>
      <c r="N122" s="447">
        <f t="shared" si="147"/>
        <v>0</v>
      </c>
      <c r="O122" s="447">
        <f t="shared" si="147"/>
        <v>0</v>
      </c>
      <c r="P122" s="207">
        <f t="shared" si="131"/>
        <v>0</v>
      </c>
      <c r="Q122" s="444">
        <f t="shared" ref="Q122:Z122" si="148">Q67-Q13</f>
        <v>0</v>
      </c>
      <c r="R122" s="447">
        <f t="shared" si="148"/>
        <v>0</v>
      </c>
      <c r="S122" s="447">
        <f t="shared" si="148"/>
        <v>0</v>
      </c>
      <c r="T122" s="447">
        <f t="shared" si="148"/>
        <v>0</v>
      </c>
      <c r="U122" s="447">
        <f t="shared" si="148"/>
        <v>0</v>
      </c>
      <c r="V122" s="447">
        <f t="shared" si="148"/>
        <v>0</v>
      </c>
      <c r="W122" s="446">
        <f t="shared" si="148"/>
        <v>0</v>
      </c>
      <c r="X122" s="446">
        <f t="shared" si="148"/>
        <v>0</v>
      </c>
      <c r="Y122" s="446">
        <f t="shared" si="148"/>
        <v>0</v>
      </c>
      <c r="Z122" s="446">
        <f t="shared" si="148"/>
        <v>0</v>
      </c>
      <c r="AA122" s="445">
        <f t="shared" si="125"/>
        <v>0</v>
      </c>
      <c r="AB122" s="446">
        <f t="shared" si="126"/>
        <v>0</v>
      </c>
      <c r="AC122" s="460">
        <f t="shared" si="126"/>
        <v>0</v>
      </c>
      <c r="AD122" s="445">
        <f t="shared" si="133"/>
        <v>0</v>
      </c>
      <c r="AE122" s="447">
        <f t="shared" si="127"/>
        <v>0</v>
      </c>
      <c r="AF122" s="610">
        <f t="shared" si="127"/>
        <v>0</v>
      </c>
      <c r="AG122" s="445">
        <f t="shared" si="134"/>
        <v>0</v>
      </c>
      <c r="AH122" s="448">
        <f t="shared" si="128"/>
        <v>0</v>
      </c>
      <c r="AI122" s="611">
        <f t="shared" si="128"/>
        <v>0</v>
      </c>
      <c r="AJ122" s="612">
        <f t="shared" si="129"/>
        <v>0</v>
      </c>
    </row>
    <row r="123" spans="1:36" s="422" customFormat="1" x14ac:dyDescent="0.2">
      <c r="A123" s="450" t="s">
        <v>29</v>
      </c>
      <c r="B123" s="451"/>
      <c r="C123" s="471">
        <f t="shared" ref="C123:AJ123" si="149">SUM(C114:C122)</f>
        <v>0</v>
      </c>
      <c r="D123" s="452">
        <f t="shared" si="149"/>
        <v>0</v>
      </c>
      <c r="E123" s="452">
        <f t="shared" si="149"/>
        <v>0</v>
      </c>
      <c r="F123" s="452">
        <f t="shared" si="149"/>
        <v>0</v>
      </c>
      <c r="G123" s="452">
        <f t="shared" si="149"/>
        <v>0</v>
      </c>
      <c r="H123" s="452">
        <f t="shared" si="149"/>
        <v>0</v>
      </c>
      <c r="I123" s="452">
        <f t="shared" si="149"/>
        <v>0</v>
      </c>
      <c r="J123" s="452">
        <f t="shared" ref="J123:M123" si="150">SUM(J114:J122)</f>
        <v>0</v>
      </c>
      <c r="K123" s="452">
        <f t="shared" si="150"/>
        <v>0</v>
      </c>
      <c r="L123" s="452">
        <f t="shared" si="150"/>
        <v>0</v>
      </c>
      <c r="M123" s="452">
        <f t="shared" si="150"/>
        <v>0</v>
      </c>
      <c r="N123" s="452">
        <f t="shared" ref="N123:O123" si="151">SUM(N114:N122)</f>
        <v>0</v>
      </c>
      <c r="O123" s="452">
        <f t="shared" si="151"/>
        <v>0</v>
      </c>
      <c r="P123" s="207">
        <f t="shared" ref="P123:P150" si="152">SUM(C123:M123)</f>
        <v>0</v>
      </c>
      <c r="Q123" s="452">
        <f t="shared" si="149"/>
        <v>0</v>
      </c>
      <c r="R123" s="452">
        <f t="shared" si="149"/>
        <v>0</v>
      </c>
      <c r="S123" s="452">
        <f t="shared" si="149"/>
        <v>0</v>
      </c>
      <c r="T123" s="452">
        <f t="shared" si="149"/>
        <v>0</v>
      </c>
      <c r="U123" s="452">
        <f t="shared" si="149"/>
        <v>0</v>
      </c>
      <c r="V123" s="452">
        <f t="shared" si="149"/>
        <v>0</v>
      </c>
      <c r="W123" s="452">
        <f t="shared" si="149"/>
        <v>0</v>
      </c>
      <c r="X123" s="452">
        <f t="shared" si="149"/>
        <v>0</v>
      </c>
      <c r="Y123" s="452">
        <f t="shared" si="149"/>
        <v>0</v>
      </c>
      <c r="Z123" s="454">
        <f t="shared" si="149"/>
        <v>0</v>
      </c>
      <c r="AA123" s="445">
        <f t="shared" si="149"/>
        <v>0</v>
      </c>
      <c r="AB123" s="456">
        <f t="shared" si="149"/>
        <v>0</v>
      </c>
      <c r="AC123" s="456">
        <f t="shared" si="149"/>
        <v>0</v>
      </c>
      <c r="AD123" s="453">
        <f t="shared" si="149"/>
        <v>0</v>
      </c>
      <c r="AE123" s="455">
        <f t="shared" si="149"/>
        <v>0</v>
      </c>
      <c r="AF123" s="455">
        <f t="shared" si="149"/>
        <v>0</v>
      </c>
      <c r="AG123" s="453">
        <f t="shared" si="149"/>
        <v>0</v>
      </c>
      <c r="AH123" s="455">
        <f t="shared" si="149"/>
        <v>0</v>
      </c>
      <c r="AI123" s="455">
        <f t="shared" si="149"/>
        <v>0</v>
      </c>
      <c r="AJ123" s="457">
        <f t="shared" si="149"/>
        <v>0</v>
      </c>
    </row>
    <row r="124" spans="1:36" s="422" customFormat="1" x14ac:dyDescent="0.2">
      <c r="A124" s="437" t="s">
        <v>30</v>
      </c>
      <c r="B124" s="440"/>
      <c r="C124" s="444" t="s">
        <v>35</v>
      </c>
      <c r="D124" s="458"/>
      <c r="E124" s="458"/>
      <c r="F124" s="458"/>
      <c r="G124" s="458"/>
      <c r="H124" s="458"/>
      <c r="I124" s="458"/>
      <c r="J124" s="458"/>
      <c r="K124" s="458"/>
      <c r="L124" s="458"/>
      <c r="M124" s="458"/>
      <c r="N124" s="458"/>
      <c r="O124" s="458"/>
      <c r="P124" s="201"/>
      <c r="Q124" s="596" t="s">
        <v>35</v>
      </c>
      <c r="R124" s="458"/>
      <c r="S124" s="458"/>
      <c r="T124" s="458"/>
      <c r="U124" s="458"/>
      <c r="V124" s="458"/>
      <c r="W124" s="458"/>
      <c r="X124" s="458"/>
      <c r="Y124" s="458"/>
      <c r="Z124" s="458"/>
      <c r="AA124" s="459"/>
      <c r="AB124" s="446" t="s">
        <v>35</v>
      </c>
      <c r="AC124" s="460" t="s">
        <v>35</v>
      </c>
      <c r="AD124" s="459"/>
      <c r="AE124" s="447" t="s">
        <v>35</v>
      </c>
      <c r="AF124" s="458"/>
      <c r="AG124" s="459"/>
      <c r="AH124" s="448" t="s">
        <v>35</v>
      </c>
      <c r="AI124" s="458"/>
      <c r="AJ124" s="459"/>
    </row>
    <row r="125" spans="1:36" s="422" customFormat="1" ht="12.75" customHeight="1" x14ac:dyDescent="0.2">
      <c r="A125" s="443"/>
      <c r="B125" s="609" t="s">
        <v>107</v>
      </c>
      <c r="C125" s="444">
        <f t="shared" ref="C125:O125" si="153">C70-C16</f>
        <v>0</v>
      </c>
      <c r="D125" s="447">
        <f t="shared" si="153"/>
        <v>0</v>
      </c>
      <c r="E125" s="447">
        <f t="shared" si="153"/>
        <v>0</v>
      </c>
      <c r="F125" s="447">
        <f t="shared" si="153"/>
        <v>0</v>
      </c>
      <c r="G125" s="447">
        <f t="shared" si="153"/>
        <v>0</v>
      </c>
      <c r="H125" s="447">
        <f t="shared" si="153"/>
        <v>0</v>
      </c>
      <c r="I125" s="447">
        <f t="shared" si="153"/>
        <v>0</v>
      </c>
      <c r="J125" s="447">
        <f t="shared" si="153"/>
        <v>0</v>
      </c>
      <c r="K125" s="447">
        <f t="shared" si="153"/>
        <v>0</v>
      </c>
      <c r="L125" s="447">
        <f t="shared" si="153"/>
        <v>0</v>
      </c>
      <c r="M125" s="447">
        <f t="shared" si="153"/>
        <v>0</v>
      </c>
      <c r="N125" s="447">
        <f t="shared" si="153"/>
        <v>0</v>
      </c>
      <c r="O125" s="447">
        <f t="shared" si="153"/>
        <v>0</v>
      </c>
      <c r="P125" s="207">
        <f>SUM(C125:O125)</f>
        <v>0</v>
      </c>
      <c r="Q125" s="444">
        <f t="shared" ref="Q125:Z125" si="154">Q70-Q16</f>
        <v>0</v>
      </c>
      <c r="R125" s="447">
        <f t="shared" si="154"/>
        <v>0</v>
      </c>
      <c r="S125" s="447">
        <f t="shared" si="154"/>
        <v>0</v>
      </c>
      <c r="T125" s="447">
        <f t="shared" si="154"/>
        <v>0</v>
      </c>
      <c r="U125" s="447">
        <f t="shared" si="154"/>
        <v>0</v>
      </c>
      <c r="V125" s="447">
        <f t="shared" si="154"/>
        <v>0</v>
      </c>
      <c r="W125" s="446">
        <f t="shared" si="154"/>
        <v>0</v>
      </c>
      <c r="X125" s="446">
        <f t="shared" si="154"/>
        <v>0</v>
      </c>
      <c r="Y125" s="446">
        <f t="shared" si="154"/>
        <v>0</v>
      </c>
      <c r="Z125" s="446">
        <f t="shared" si="154"/>
        <v>0</v>
      </c>
      <c r="AA125" s="445">
        <f>SUM(Q125:Z125)</f>
        <v>0</v>
      </c>
      <c r="AB125" s="446">
        <f t="shared" ref="AB125:AC127" si="155">AB70-AB16</f>
        <v>0</v>
      </c>
      <c r="AC125" s="460">
        <f t="shared" si="155"/>
        <v>0</v>
      </c>
      <c r="AD125" s="445">
        <f>SUM(AB125,AC125)</f>
        <v>0</v>
      </c>
      <c r="AE125" s="447">
        <f t="shared" ref="AE125:AF127" si="156">AE70-AE16</f>
        <v>0</v>
      </c>
      <c r="AF125" s="610">
        <f t="shared" si="156"/>
        <v>0</v>
      </c>
      <c r="AG125" s="445">
        <f>SUM(AE125:AF125)</f>
        <v>0</v>
      </c>
      <c r="AH125" s="448">
        <f t="shared" ref="AH125:AI127" si="157">AH70-AH16</f>
        <v>0</v>
      </c>
      <c r="AI125" s="611">
        <f t="shared" si="157"/>
        <v>0</v>
      </c>
      <c r="AJ125" s="612">
        <f>SUM(P125,AA125,AD125,AG125,AH125,AI125)</f>
        <v>0</v>
      </c>
    </row>
    <row r="126" spans="1:36" s="422" customFormat="1" ht="12.75" customHeight="1" x14ac:dyDescent="0.2">
      <c r="A126" s="443"/>
      <c r="B126" s="609" t="s">
        <v>309</v>
      </c>
      <c r="C126" s="444">
        <f t="shared" ref="C126:O126" si="158">C71-C17</f>
        <v>0</v>
      </c>
      <c r="D126" s="447">
        <f t="shared" si="158"/>
        <v>0</v>
      </c>
      <c r="E126" s="447">
        <f t="shared" si="158"/>
        <v>0</v>
      </c>
      <c r="F126" s="447">
        <f t="shared" si="158"/>
        <v>0</v>
      </c>
      <c r="G126" s="447">
        <f t="shared" si="158"/>
        <v>0</v>
      </c>
      <c r="H126" s="447">
        <f t="shared" si="158"/>
        <v>0</v>
      </c>
      <c r="I126" s="447">
        <f t="shared" si="158"/>
        <v>0</v>
      </c>
      <c r="J126" s="447">
        <f t="shared" si="158"/>
        <v>0</v>
      </c>
      <c r="K126" s="447">
        <f t="shared" si="158"/>
        <v>0</v>
      </c>
      <c r="L126" s="447">
        <f t="shared" si="158"/>
        <v>0</v>
      </c>
      <c r="M126" s="447">
        <f t="shared" si="158"/>
        <v>0</v>
      </c>
      <c r="N126" s="447">
        <f t="shared" si="158"/>
        <v>0</v>
      </c>
      <c r="O126" s="447">
        <f t="shared" si="158"/>
        <v>0</v>
      </c>
      <c r="P126" s="207">
        <f t="shared" ref="P126:P127" si="159">SUM(C126:O126)</f>
        <v>0</v>
      </c>
      <c r="Q126" s="444">
        <f t="shared" ref="Q126:Z126" si="160">Q71-Q17</f>
        <v>0</v>
      </c>
      <c r="R126" s="447">
        <f t="shared" si="160"/>
        <v>0</v>
      </c>
      <c r="S126" s="447">
        <f t="shared" si="160"/>
        <v>0</v>
      </c>
      <c r="T126" s="447">
        <f t="shared" si="160"/>
        <v>0</v>
      </c>
      <c r="U126" s="447">
        <f t="shared" si="160"/>
        <v>0</v>
      </c>
      <c r="V126" s="447">
        <f t="shared" si="160"/>
        <v>0</v>
      </c>
      <c r="W126" s="446">
        <f t="shared" si="160"/>
        <v>0</v>
      </c>
      <c r="X126" s="446">
        <f t="shared" si="160"/>
        <v>0</v>
      </c>
      <c r="Y126" s="446">
        <f t="shared" si="160"/>
        <v>0</v>
      </c>
      <c r="Z126" s="446">
        <f t="shared" si="160"/>
        <v>0</v>
      </c>
      <c r="AA126" s="445">
        <f>SUM(Q126:Z126)</f>
        <v>0</v>
      </c>
      <c r="AB126" s="446">
        <f t="shared" si="155"/>
        <v>0</v>
      </c>
      <c r="AC126" s="460">
        <f t="shared" si="155"/>
        <v>0</v>
      </c>
      <c r="AD126" s="445">
        <f>SUM(AB126,AC126)</f>
        <v>0</v>
      </c>
      <c r="AE126" s="447">
        <f t="shared" si="156"/>
        <v>0</v>
      </c>
      <c r="AF126" s="610">
        <f t="shared" si="156"/>
        <v>0</v>
      </c>
      <c r="AG126" s="445">
        <f>SUM(AE126:AF126)</f>
        <v>0</v>
      </c>
      <c r="AH126" s="448">
        <f t="shared" si="157"/>
        <v>0</v>
      </c>
      <c r="AI126" s="611">
        <f t="shared" si="157"/>
        <v>0</v>
      </c>
      <c r="AJ126" s="612">
        <f>SUM(P126,AA126,AD126,AG126,AH126,AI126)</f>
        <v>0</v>
      </c>
    </row>
    <row r="127" spans="1:36" s="422" customFormat="1" ht="12.75" customHeight="1" x14ac:dyDescent="0.2">
      <c r="A127" s="443"/>
      <c r="B127" s="609" t="s">
        <v>302</v>
      </c>
      <c r="C127" s="444">
        <f t="shared" ref="C127:O127" si="161">C72-C18</f>
        <v>0</v>
      </c>
      <c r="D127" s="447">
        <f t="shared" si="161"/>
        <v>0</v>
      </c>
      <c r="E127" s="447">
        <f t="shared" si="161"/>
        <v>0</v>
      </c>
      <c r="F127" s="447">
        <f t="shared" si="161"/>
        <v>0</v>
      </c>
      <c r="G127" s="447">
        <f t="shared" si="161"/>
        <v>0</v>
      </c>
      <c r="H127" s="447">
        <f t="shared" si="161"/>
        <v>0</v>
      </c>
      <c r="I127" s="447">
        <f t="shared" si="161"/>
        <v>0</v>
      </c>
      <c r="J127" s="447">
        <f t="shared" si="161"/>
        <v>0</v>
      </c>
      <c r="K127" s="447">
        <f t="shared" si="161"/>
        <v>0</v>
      </c>
      <c r="L127" s="447">
        <f t="shared" si="161"/>
        <v>0</v>
      </c>
      <c r="M127" s="447">
        <f t="shared" si="161"/>
        <v>0</v>
      </c>
      <c r="N127" s="447">
        <f t="shared" si="161"/>
        <v>0</v>
      </c>
      <c r="O127" s="447">
        <f t="shared" si="161"/>
        <v>0</v>
      </c>
      <c r="P127" s="207">
        <f t="shared" si="159"/>
        <v>0</v>
      </c>
      <c r="Q127" s="444">
        <f t="shared" ref="Q127:Z127" si="162">Q72-Q18</f>
        <v>0</v>
      </c>
      <c r="R127" s="447">
        <f t="shared" si="162"/>
        <v>0</v>
      </c>
      <c r="S127" s="447">
        <f t="shared" si="162"/>
        <v>0</v>
      </c>
      <c r="T127" s="447">
        <f t="shared" si="162"/>
        <v>0</v>
      </c>
      <c r="U127" s="447">
        <f t="shared" si="162"/>
        <v>0</v>
      </c>
      <c r="V127" s="447">
        <f t="shared" si="162"/>
        <v>0</v>
      </c>
      <c r="W127" s="446">
        <f t="shared" si="162"/>
        <v>0</v>
      </c>
      <c r="X127" s="446">
        <f t="shared" si="162"/>
        <v>0</v>
      </c>
      <c r="Y127" s="446">
        <f t="shared" si="162"/>
        <v>0</v>
      </c>
      <c r="Z127" s="446">
        <f t="shared" si="162"/>
        <v>0</v>
      </c>
      <c r="AA127" s="445">
        <f>SUM(Q127:Z127)</f>
        <v>0</v>
      </c>
      <c r="AB127" s="446">
        <f t="shared" si="155"/>
        <v>0</v>
      </c>
      <c r="AC127" s="460">
        <f t="shared" si="155"/>
        <v>0</v>
      </c>
      <c r="AD127" s="445">
        <f>SUM(AB127,AC127)</f>
        <v>0</v>
      </c>
      <c r="AE127" s="447">
        <f t="shared" si="156"/>
        <v>0</v>
      </c>
      <c r="AF127" s="610">
        <f t="shared" si="156"/>
        <v>0</v>
      </c>
      <c r="AG127" s="445">
        <f>SUM(AE127:AF127)</f>
        <v>0</v>
      </c>
      <c r="AH127" s="448">
        <f t="shared" si="157"/>
        <v>0</v>
      </c>
      <c r="AI127" s="611">
        <f t="shared" si="157"/>
        <v>0</v>
      </c>
      <c r="AJ127" s="612">
        <f>SUM(P127,AA127,AD127,AG127,AH127,AI127)</f>
        <v>0</v>
      </c>
    </row>
    <row r="128" spans="1:36" s="422" customFormat="1" x14ac:dyDescent="0.2">
      <c r="A128" s="450" t="s">
        <v>31</v>
      </c>
      <c r="B128" s="462"/>
      <c r="C128" s="471">
        <f t="shared" ref="C128" si="163">SUM(C125:C127)</f>
        <v>0</v>
      </c>
      <c r="D128" s="463">
        <f t="shared" ref="D128:AI128" si="164">SUM(D125:D127)</f>
        <v>0</v>
      </c>
      <c r="E128" s="463">
        <f t="shared" si="164"/>
        <v>0</v>
      </c>
      <c r="F128" s="463">
        <f t="shared" si="164"/>
        <v>0</v>
      </c>
      <c r="G128" s="463">
        <f t="shared" si="164"/>
        <v>0</v>
      </c>
      <c r="H128" s="463">
        <f t="shared" si="164"/>
        <v>0</v>
      </c>
      <c r="I128" s="463">
        <f t="shared" si="164"/>
        <v>0</v>
      </c>
      <c r="J128" s="463">
        <f t="shared" ref="J128:M128" si="165">SUM(J125:J127)</f>
        <v>0</v>
      </c>
      <c r="K128" s="463">
        <f t="shared" si="165"/>
        <v>0</v>
      </c>
      <c r="L128" s="463">
        <f t="shared" si="165"/>
        <v>0</v>
      </c>
      <c r="M128" s="463">
        <f t="shared" si="165"/>
        <v>0</v>
      </c>
      <c r="N128" s="463">
        <f t="shared" ref="N128:O128" si="166">SUM(N125:N127)</f>
        <v>0</v>
      </c>
      <c r="O128" s="463">
        <f t="shared" si="166"/>
        <v>0</v>
      </c>
      <c r="P128" s="207">
        <f t="shared" si="152"/>
        <v>0</v>
      </c>
      <c r="Q128" s="463">
        <f t="shared" ref="Q128" si="167">SUM(Q125:Q127)</f>
        <v>0</v>
      </c>
      <c r="R128" s="463">
        <f t="shared" si="164"/>
        <v>0</v>
      </c>
      <c r="S128" s="463">
        <f t="shared" si="164"/>
        <v>0</v>
      </c>
      <c r="T128" s="463">
        <f t="shared" si="164"/>
        <v>0</v>
      </c>
      <c r="U128" s="463">
        <f t="shared" si="164"/>
        <v>0</v>
      </c>
      <c r="V128" s="463">
        <f t="shared" si="164"/>
        <v>0</v>
      </c>
      <c r="W128" s="463">
        <f t="shared" si="164"/>
        <v>0</v>
      </c>
      <c r="X128" s="463">
        <f t="shared" si="164"/>
        <v>0</v>
      </c>
      <c r="Y128" s="463">
        <f t="shared" si="164"/>
        <v>0</v>
      </c>
      <c r="Z128" s="456">
        <f t="shared" si="164"/>
        <v>0</v>
      </c>
      <c r="AA128" s="464">
        <f t="shared" si="164"/>
        <v>0</v>
      </c>
      <c r="AB128" s="456">
        <f t="shared" si="164"/>
        <v>0</v>
      </c>
      <c r="AC128" s="456">
        <f t="shared" ref="AC128" si="168">SUM(AC125:AC127)</f>
        <v>0</v>
      </c>
      <c r="AD128" s="464">
        <f t="shared" si="164"/>
        <v>0</v>
      </c>
      <c r="AE128" s="465">
        <f t="shared" ref="AE128" si="169">SUM(AE125:AE127)</f>
        <v>0</v>
      </c>
      <c r="AF128" s="465">
        <f t="shared" si="164"/>
        <v>0</v>
      </c>
      <c r="AG128" s="464">
        <f t="shared" si="164"/>
        <v>0</v>
      </c>
      <c r="AH128" s="465">
        <f t="shared" ref="AH128" si="170">SUM(AH125:AH127)</f>
        <v>0</v>
      </c>
      <c r="AI128" s="465">
        <f t="shared" si="164"/>
        <v>0</v>
      </c>
      <c r="AJ128" s="449">
        <f>SUM(P128,AA128,AB128:AF128,AG128:AI128)</f>
        <v>0</v>
      </c>
    </row>
    <row r="129" spans="1:36" s="422" customFormat="1" x14ac:dyDescent="0.2">
      <c r="A129" s="466" t="s">
        <v>32</v>
      </c>
      <c r="B129" s="451"/>
      <c r="C129" s="471">
        <f t="shared" ref="C129" si="171">+C123-C128</f>
        <v>0</v>
      </c>
      <c r="D129" s="452">
        <f t="shared" ref="D129:AJ129" si="172">+D123-D128</f>
        <v>0</v>
      </c>
      <c r="E129" s="452">
        <f t="shared" si="172"/>
        <v>0</v>
      </c>
      <c r="F129" s="452">
        <f t="shared" si="172"/>
        <v>0</v>
      </c>
      <c r="G129" s="452">
        <f t="shared" si="172"/>
        <v>0</v>
      </c>
      <c r="H129" s="452">
        <f t="shared" si="172"/>
        <v>0</v>
      </c>
      <c r="I129" s="452">
        <f t="shared" si="172"/>
        <v>0</v>
      </c>
      <c r="J129" s="452">
        <f t="shared" ref="J129:M129" si="173">+J123-J128</f>
        <v>0</v>
      </c>
      <c r="K129" s="452">
        <f t="shared" si="173"/>
        <v>0</v>
      </c>
      <c r="L129" s="452">
        <f t="shared" si="173"/>
        <v>0</v>
      </c>
      <c r="M129" s="452">
        <f t="shared" si="173"/>
        <v>0</v>
      </c>
      <c r="N129" s="452">
        <f t="shared" ref="N129:O129" si="174">+N123-N128</f>
        <v>0</v>
      </c>
      <c r="O129" s="452">
        <f t="shared" si="174"/>
        <v>0</v>
      </c>
      <c r="P129" s="207">
        <f t="shared" si="152"/>
        <v>0</v>
      </c>
      <c r="Q129" s="452">
        <f t="shared" ref="Q129" si="175">+Q123-Q128</f>
        <v>0</v>
      </c>
      <c r="R129" s="452">
        <f t="shared" si="172"/>
        <v>0</v>
      </c>
      <c r="S129" s="452">
        <f t="shared" si="172"/>
        <v>0</v>
      </c>
      <c r="T129" s="452">
        <f t="shared" si="172"/>
        <v>0</v>
      </c>
      <c r="U129" s="452">
        <f t="shared" si="172"/>
        <v>0</v>
      </c>
      <c r="V129" s="452">
        <f t="shared" si="172"/>
        <v>0</v>
      </c>
      <c r="W129" s="452">
        <f t="shared" si="172"/>
        <v>0</v>
      </c>
      <c r="X129" s="452">
        <f t="shared" si="172"/>
        <v>0</v>
      </c>
      <c r="Y129" s="452">
        <f t="shared" si="172"/>
        <v>0</v>
      </c>
      <c r="Z129" s="454">
        <f t="shared" si="172"/>
        <v>0</v>
      </c>
      <c r="AA129" s="445">
        <f t="shared" si="172"/>
        <v>0</v>
      </c>
      <c r="AB129" s="456">
        <f t="shared" si="172"/>
        <v>0</v>
      </c>
      <c r="AC129" s="456">
        <f t="shared" ref="AC129" si="176">+AC123-AC128</f>
        <v>0</v>
      </c>
      <c r="AD129" s="453">
        <f t="shared" si="172"/>
        <v>0</v>
      </c>
      <c r="AE129" s="455">
        <f t="shared" ref="AE129" si="177">+AE123-AE128</f>
        <v>0</v>
      </c>
      <c r="AF129" s="455">
        <f t="shared" si="172"/>
        <v>0</v>
      </c>
      <c r="AG129" s="453">
        <f t="shared" si="172"/>
        <v>0</v>
      </c>
      <c r="AH129" s="455">
        <f t="shared" ref="AH129" si="178">+AH123-AH128</f>
        <v>0</v>
      </c>
      <c r="AI129" s="455">
        <f t="shared" si="172"/>
        <v>0</v>
      </c>
      <c r="AJ129" s="457">
        <f t="shared" si="172"/>
        <v>0</v>
      </c>
    </row>
    <row r="130" spans="1:36" s="422" customFormat="1" x14ac:dyDescent="0.2">
      <c r="A130" s="467" t="s">
        <v>33</v>
      </c>
      <c r="B130" s="440"/>
      <c r="C130" s="444" t="s">
        <v>35</v>
      </c>
      <c r="D130" s="458"/>
      <c r="E130" s="458"/>
      <c r="F130" s="458"/>
      <c r="G130" s="458"/>
      <c r="H130" s="458"/>
      <c r="I130" s="458"/>
      <c r="J130" s="458"/>
      <c r="K130" s="458"/>
      <c r="L130" s="458"/>
      <c r="M130" s="458"/>
      <c r="N130" s="458"/>
      <c r="O130" s="458"/>
      <c r="P130" s="201"/>
      <c r="Q130" s="596" t="s">
        <v>35</v>
      </c>
      <c r="R130" s="458"/>
      <c r="S130" s="458"/>
      <c r="T130" s="458"/>
      <c r="U130" s="458"/>
      <c r="V130" s="458"/>
      <c r="W130" s="458"/>
      <c r="X130" s="458"/>
      <c r="Y130" s="458"/>
      <c r="Z130" s="458"/>
      <c r="AA130" s="459"/>
      <c r="AB130" s="446" t="s">
        <v>35</v>
      </c>
      <c r="AC130" s="460" t="s">
        <v>35</v>
      </c>
      <c r="AD130" s="459"/>
      <c r="AE130" s="447" t="s">
        <v>35</v>
      </c>
      <c r="AF130" s="458"/>
      <c r="AG130" s="459"/>
      <c r="AH130" s="448" t="s">
        <v>35</v>
      </c>
      <c r="AI130" s="458"/>
      <c r="AJ130" s="459"/>
    </row>
    <row r="131" spans="1:36" s="422" customFormat="1" ht="12.75" customHeight="1" x14ac:dyDescent="0.2">
      <c r="A131" s="443"/>
      <c r="B131" s="609" t="s">
        <v>330</v>
      </c>
      <c r="C131" s="444">
        <f t="shared" ref="C131:O131" si="179">C76-C22</f>
        <v>0</v>
      </c>
      <c r="D131" s="447">
        <f t="shared" si="179"/>
        <v>0</v>
      </c>
      <c r="E131" s="447">
        <f t="shared" si="179"/>
        <v>0</v>
      </c>
      <c r="F131" s="447">
        <f t="shared" si="179"/>
        <v>0</v>
      </c>
      <c r="G131" s="447">
        <f t="shared" si="179"/>
        <v>0</v>
      </c>
      <c r="H131" s="447">
        <f t="shared" si="179"/>
        <v>0</v>
      </c>
      <c r="I131" s="447">
        <f t="shared" si="179"/>
        <v>0</v>
      </c>
      <c r="J131" s="447">
        <f t="shared" si="179"/>
        <v>0</v>
      </c>
      <c r="K131" s="447">
        <f t="shared" si="179"/>
        <v>0</v>
      </c>
      <c r="L131" s="447">
        <f t="shared" si="179"/>
        <v>0</v>
      </c>
      <c r="M131" s="447">
        <f t="shared" si="179"/>
        <v>0</v>
      </c>
      <c r="N131" s="447">
        <f t="shared" si="179"/>
        <v>0</v>
      </c>
      <c r="O131" s="447">
        <f t="shared" si="179"/>
        <v>0</v>
      </c>
      <c r="P131" s="207">
        <f>SUM(C131:O131)</f>
        <v>0</v>
      </c>
      <c r="Q131" s="444">
        <f t="shared" ref="Q131:Z131" si="180">Q76-Q22</f>
        <v>0</v>
      </c>
      <c r="R131" s="447">
        <f t="shared" si="180"/>
        <v>0</v>
      </c>
      <c r="S131" s="447">
        <f t="shared" si="180"/>
        <v>0</v>
      </c>
      <c r="T131" s="447">
        <f t="shared" si="180"/>
        <v>0</v>
      </c>
      <c r="U131" s="447">
        <f t="shared" si="180"/>
        <v>0</v>
      </c>
      <c r="V131" s="447">
        <f t="shared" si="180"/>
        <v>0</v>
      </c>
      <c r="W131" s="446">
        <f t="shared" si="180"/>
        <v>0</v>
      </c>
      <c r="X131" s="446">
        <f t="shared" si="180"/>
        <v>0</v>
      </c>
      <c r="Y131" s="446">
        <f t="shared" si="180"/>
        <v>0</v>
      </c>
      <c r="Z131" s="446">
        <f t="shared" si="180"/>
        <v>0</v>
      </c>
      <c r="AA131" s="445">
        <f>SUM(Q131:Z131)</f>
        <v>0</v>
      </c>
      <c r="AB131" s="446">
        <f t="shared" ref="AB131:AC134" si="181">AB76-AB22</f>
        <v>0</v>
      </c>
      <c r="AC131" s="460">
        <f t="shared" si="181"/>
        <v>0</v>
      </c>
      <c r="AD131" s="445">
        <f>SUM(AB131, AC131)</f>
        <v>0</v>
      </c>
      <c r="AE131" s="447">
        <f t="shared" ref="AE131:AF134" si="182">AE76-AE22</f>
        <v>0</v>
      </c>
      <c r="AF131" s="610">
        <f t="shared" si="182"/>
        <v>0</v>
      </c>
      <c r="AG131" s="445">
        <f>SUM(AE131:AF131)</f>
        <v>0</v>
      </c>
      <c r="AH131" s="448">
        <f t="shared" ref="AH131:AI134" si="183">AH76-AH22</f>
        <v>0</v>
      </c>
      <c r="AI131" s="611">
        <f t="shared" si="183"/>
        <v>0</v>
      </c>
      <c r="AJ131" s="612">
        <f>SUM(P131,AA131,AD131,AG131,AH131,AI131)</f>
        <v>0</v>
      </c>
    </row>
    <row r="132" spans="1:36" s="422" customFormat="1" ht="12.75" customHeight="1" x14ac:dyDescent="0.2">
      <c r="A132" s="443"/>
      <c r="B132" s="609" t="s">
        <v>331</v>
      </c>
      <c r="C132" s="444">
        <f t="shared" ref="C132:O132" si="184">C77-C23</f>
        <v>0</v>
      </c>
      <c r="D132" s="447">
        <f t="shared" si="184"/>
        <v>0</v>
      </c>
      <c r="E132" s="447">
        <f t="shared" si="184"/>
        <v>0</v>
      </c>
      <c r="F132" s="447">
        <f t="shared" si="184"/>
        <v>0</v>
      </c>
      <c r="G132" s="447">
        <f t="shared" si="184"/>
        <v>0</v>
      </c>
      <c r="H132" s="447">
        <f t="shared" si="184"/>
        <v>0</v>
      </c>
      <c r="I132" s="447">
        <f t="shared" si="184"/>
        <v>0</v>
      </c>
      <c r="J132" s="447">
        <f t="shared" si="184"/>
        <v>0</v>
      </c>
      <c r="K132" s="447">
        <f t="shared" si="184"/>
        <v>0</v>
      </c>
      <c r="L132" s="447">
        <f t="shared" si="184"/>
        <v>0</v>
      </c>
      <c r="M132" s="447">
        <f t="shared" si="184"/>
        <v>0</v>
      </c>
      <c r="N132" s="447">
        <f t="shared" si="184"/>
        <v>0</v>
      </c>
      <c r="O132" s="447">
        <f t="shared" si="184"/>
        <v>0</v>
      </c>
      <c r="P132" s="207">
        <f t="shared" ref="P132:P134" si="185">SUM(C132:O132)</f>
        <v>0</v>
      </c>
      <c r="Q132" s="444">
        <f t="shared" ref="Q132:Z132" si="186">Q77-Q23</f>
        <v>0</v>
      </c>
      <c r="R132" s="447">
        <f t="shared" si="186"/>
        <v>0</v>
      </c>
      <c r="S132" s="447">
        <f t="shared" si="186"/>
        <v>0</v>
      </c>
      <c r="T132" s="447">
        <f t="shared" si="186"/>
        <v>0</v>
      </c>
      <c r="U132" s="447">
        <f t="shared" si="186"/>
        <v>0</v>
      </c>
      <c r="V132" s="447">
        <f t="shared" si="186"/>
        <v>0</v>
      </c>
      <c r="W132" s="446">
        <f t="shared" si="186"/>
        <v>0</v>
      </c>
      <c r="X132" s="446">
        <f t="shared" si="186"/>
        <v>0</v>
      </c>
      <c r="Y132" s="446">
        <f t="shared" si="186"/>
        <v>0</v>
      </c>
      <c r="Z132" s="446">
        <f t="shared" si="186"/>
        <v>0</v>
      </c>
      <c r="AA132" s="445">
        <f>SUM(Q132:Z132)</f>
        <v>0</v>
      </c>
      <c r="AB132" s="446">
        <f t="shared" si="181"/>
        <v>0</v>
      </c>
      <c r="AC132" s="460">
        <f t="shared" si="181"/>
        <v>0</v>
      </c>
      <c r="AD132" s="445">
        <f>SUM(AB132, AC132)</f>
        <v>0</v>
      </c>
      <c r="AE132" s="447">
        <f t="shared" si="182"/>
        <v>0</v>
      </c>
      <c r="AF132" s="610">
        <f t="shared" si="182"/>
        <v>0</v>
      </c>
      <c r="AG132" s="445">
        <f>SUM(AE132:AF132)</f>
        <v>0</v>
      </c>
      <c r="AH132" s="448">
        <f t="shared" si="183"/>
        <v>0</v>
      </c>
      <c r="AI132" s="611">
        <f t="shared" si="183"/>
        <v>0</v>
      </c>
      <c r="AJ132" s="612">
        <f>SUM(P132,AA132,AD132,AG132,AH132,AI132)</f>
        <v>0</v>
      </c>
    </row>
    <row r="133" spans="1:36" s="422" customFormat="1" ht="12.75" customHeight="1" x14ac:dyDescent="0.2">
      <c r="A133" s="443"/>
      <c r="B133" s="609" t="s">
        <v>332</v>
      </c>
      <c r="C133" s="444">
        <f t="shared" ref="C133:O133" si="187">C78-C24</f>
        <v>0</v>
      </c>
      <c r="D133" s="447">
        <f t="shared" si="187"/>
        <v>0</v>
      </c>
      <c r="E133" s="447">
        <f t="shared" si="187"/>
        <v>0</v>
      </c>
      <c r="F133" s="447">
        <f t="shared" si="187"/>
        <v>0</v>
      </c>
      <c r="G133" s="447">
        <f t="shared" si="187"/>
        <v>0</v>
      </c>
      <c r="H133" s="447">
        <f t="shared" si="187"/>
        <v>0</v>
      </c>
      <c r="I133" s="447">
        <f t="shared" si="187"/>
        <v>0</v>
      </c>
      <c r="J133" s="447">
        <f t="shared" si="187"/>
        <v>0</v>
      </c>
      <c r="K133" s="447">
        <f t="shared" si="187"/>
        <v>0</v>
      </c>
      <c r="L133" s="447">
        <f t="shared" si="187"/>
        <v>0</v>
      </c>
      <c r="M133" s="447">
        <f t="shared" si="187"/>
        <v>0</v>
      </c>
      <c r="N133" s="447">
        <f t="shared" si="187"/>
        <v>0</v>
      </c>
      <c r="O133" s="447">
        <f t="shared" si="187"/>
        <v>0</v>
      </c>
      <c r="P133" s="207">
        <f t="shared" si="185"/>
        <v>0</v>
      </c>
      <c r="Q133" s="444">
        <f t="shared" ref="Q133:Z133" si="188">Q78-Q24</f>
        <v>0</v>
      </c>
      <c r="R133" s="447">
        <f t="shared" si="188"/>
        <v>0</v>
      </c>
      <c r="S133" s="447">
        <f t="shared" si="188"/>
        <v>0</v>
      </c>
      <c r="T133" s="447">
        <f t="shared" si="188"/>
        <v>0</v>
      </c>
      <c r="U133" s="447">
        <f t="shared" si="188"/>
        <v>0</v>
      </c>
      <c r="V133" s="447">
        <f t="shared" si="188"/>
        <v>0</v>
      </c>
      <c r="W133" s="446">
        <f t="shared" si="188"/>
        <v>0</v>
      </c>
      <c r="X133" s="446">
        <f t="shared" si="188"/>
        <v>0</v>
      </c>
      <c r="Y133" s="446">
        <f t="shared" si="188"/>
        <v>0</v>
      </c>
      <c r="Z133" s="446">
        <f t="shared" si="188"/>
        <v>0</v>
      </c>
      <c r="AA133" s="445">
        <f>SUM(Q133:Z133)</f>
        <v>0</v>
      </c>
      <c r="AB133" s="446">
        <f t="shared" si="181"/>
        <v>0</v>
      </c>
      <c r="AC133" s="460">
        <f t="shared" si="181"/>
        <v>0</v>
      </c>
      <c r="AD133" s="445">
        <f>SUM(AB133, AC133)</f>
        <v>0</v>
      </c>
      <c r="AE133" s="447">
        <f t="shared" si="182"/>
        <v>0</v>
      </c>
      <c r="AF133" s="610">
        <f t="shared" si="182"/>
        <v>0</v>
      </c>
      <c r="AG133" s="445">
        <f>SUM(AE133:AF133)</f>
        <v>0</v>
      </c>
      <c r="AH133" s="448">
        <f t="shared" si="183"/>
        <v>0</v>
      </c>
      <c r="AI133" s="611">
        <f t="shared" si="183"/>
        <v>0</v>
      </c>
      <c r="AJ133" s="612">
        <f>SUM(P133,AA133,AD133,AG133,AH133,AI133)</f>
        <v>0</v>
      </c>
    </row>
    <row r="134" spans="1:36" s="422" customFormat="1" ht="12.75" customHeight="1" x14ac:dyDescent="0.2">
      <c r="A134" s="443"/>
      <c r="B134" s="609" t="s">
        <v>79</v>
      </c>
      <c r="C134" s="444">
        <f t="shared" ref="C134:O134" si="189">C79-C25</f>
        <v>0</v>
      </c>
      <c r="D134" s="447">
        <f t="shared" si="189"/>
        <v>0</v>
      </c>
      <c r="E134" s="447">
        <f t="shared" si="189"/>
        <v>0</v>
      </c>
      <c r="F134" s="447">
        <f t="shared" si="189"/>
        <v>0</v>
      </c>
      <c r="G134" s="447">
        <f t="shared" si="189"/>
        <v>0</v>
      </c>
      <c r="H134" s="447">
        <f t="shared" si="189"/>
        <v>0</v>
      </c>
      <c r="I134" s="447">
        <f t="shared" si="189"/>
        <v>0</v>
      </c>
      <c r="J134" s="447">
        <f t="shared" si="189"/>
        <v>0</v>
      </c>
      <c r="K134" s="447">
        <f t="shared" si="189"/>
        <v>0</v>
      </c>
      <c r="L134" s="447">
        <f t="shared" si="189"/>
        <v>0</v>
      </c>
      <c r="M134" s="447">
        <f t="shared" si="189"/>
        <v>0</v>
      </c>
      <c r="N134" s="447">
        <f t="shared" si="189"/>
        <v>0</v>
      </c>
      <c r="O134" s="447">
        <f t="shared" si="189"/>
        <v>0</v>
      </c>
      <c r="P134" s="207">
        <f t="shared" si="185"/>
        <v>0</v>
      </c>
      <c r="Q134" s="444">
        <f t="shared" ref="Q134:Z134" si="190">Q79-Q25</f>
        <v>0</v>
      </c>
      <c r="R134" s="447">
        <f t="shared" si="190"/>
        <v>0</v>
      </c>
      <c r="S134" s="447">
        <f t="shared" si="190"/>
        <v>0</v>
      </c>
      <c r="T134" s="447">
        <f t="shared" si="190"/>
        <v>0</v>
      </c>
      <c r="U134" s="447">
        <f t="shared" si="190"/>
        <v>0</v>
      </c>
      <c r="V134" s="447">
        <f t="shared" si="190"/>
        <v>0</v>
      </c>
      <c r="W134" s="446">
        <f t="shared" si="190"/>
        <v>0</v>
      </c>
      <c r="X134" s="446">
        <f t="shared" si="190"/>
        <v>0</v>
      </c>
      <c r="Y134" s="446">
        <f t="shared" si="190"/>
        <v>0</v>
      </c>
      <c r="Z134" s="446">
        <f t="shared" si="190"/>
        <v>0</v>
      </c>
      <c r="AA134" s="445">
        <f>SUM(Q134:Z134)</f>
        <v>0</v>
      </c>
      <c r="AB134" s="446">
        <f t="shared" si="181"/>
        <v>0</v>
      </c>
      <c r="AC134" s="460">
        <f t="shared" si="181"/>
        <v>0</v>
      </c>
      <c r="AD134" s="445">
        <f>SUM(AB134, AC134)</f>
        <v>0</v>
      </c>
      <c r="AE134" s="447">
        <f t="shared" si="182"/>
        <v>0</v>
      </c>
      <c r="AF134" s="610">
        <f t="shared" si="182"/>
        <v>0</v>
      </c>
      <c r="AG134" s="445">
        <f>SUM(AE134:AF134)</f>
        <v>0</v>
      </c>
      <c r="AH134" s="448">
        <f t="shared" si="183"/>
        <v>0</v>
      </c>
      <c r="AI134" s="611">
        <f t="shared" si="183"/>
        <v>0</v>
      </c>
      <c r="AJ134" s="612">
        <f>SUM(P134,AA134,AD134,AG134,AH134,AI134)</f>
        <v>0</v>
      </c>
    </row>
    <row r="135" spans="1:36" s="422" customFormat="1" x14ac:dyDescent="0.2">
      <c r="A135" s="450" t="s">
        <v>99</v>
      </c>
      <c r="B135" s="470"/>
      <c r="C135" s="471">
        <f t="shared" ref="C135:Q135" si="191">SUM(C131:C134)</f>
        <v>0</v>
      </c>
      <c r="D135" s="463">
        <f t="shared" si="191"/>
        <v>0</v>
      </c>
      <c r="E135" s="463">
        <f t="shared" si="191"/>
        <v>0</v>
      </c>
      <c r="F135" s="463">
        <f t="shared" si="191"/>
        <v>0</v>
      </c>
      <c r="G135" s="463">
        <f t="shared" si="191"/>
        <v>0</v>
      </c>
      <c r="H135" s="463">
        <f t="shared" si="191"/>
        <v>0</v>
      </c>
      <c r="I135" s="463">
        <f t="shared" si="191"/>
        <v>0</v>
      </c>
      <c r="J135" s="463">
        <f t="shared" ref="J135:M135" si="192">SUM(J131:J134)</f>
        <v>0</v>
      </c>
      <c r="K135" s="463">
        <f t="shared" si="192"/>
        <v>0</v>
      </c>
      <c r="L135" s="463">
        <f t="shared" si="192"/>
        <v>0</v>
      </c>
      <c r="M135" s="463">
        <f t="shared" si="192"/>
        <v>0</v>
      </c>
      <c r="N135" s="463">
        <f t="shared" ref="N135:O135" si="193">SUM(N131:N134)</f>
        <v>0</v>
      </c>
      <c r="O135" s="463">
        <f t="shared" si="193"/>
        <v>0</v>
      </c>
      <c r="P135" s="207">
        <f t="shared" si="152"/>
        <v>0</v>
      </c>
      <c r="Q135" s="463">
        <f t="shared" si="191"/>
        <v>0</v>
      </c>
      <c r="R135" s="463">
        <f t="shared" ref="R135:AI135" si="194">SUM(R131:R134)</f>
        <v>0</v>
      </c>
      <c r="S135" s="463">
        <f t="shared" si="194"/>
        <v>0</v>
      </c>
      <c r="T135" s="463">
        <f t="shared" si="194"/>
        <v>0</v>
      </c>
      <c r="U135" s="463">
        <f t="shared" si="194"/>
        <v>0</v>
      </c>
      <c r="V135" s="463">
        <f t="shared" si="194"/>
        <v>0</v>
      </c>
      <c r="W135" s="463">
        <f t="shared" si="194"/>
        <v>0</v>
      </c>
      <c r="X135" s="463">
        <f t="shared" si="194"/>
        <v>0</v>
      </c>
      <c r="Y135" s="463">
        <f t="shared" si="194"/>
        <v>0</v>
      </c>
      <c r="Z135" s="456">
        <f t="shared" si="194"/>
        <v>0</v>
      </c>
      <c r="AA135" s="464">
        <f t="shared" si="194"/>
        <v>0</v>
      </c>
      <c r="AB135" s="456">
        <f t="shared" si="194"/>
        <v>0</v>
      </c>
      <c r="AC135" s="456">
        <f t="shared" ref="AC135" si="195">SUM(AC131:AC134)</f>
        <v>0</v>
      </c>
      <c r="AD135" s="464">
        <f t="shared" si="194"/>
        <v>0</v>
      </c>
      <c r="AE135" s="465">
        <f t="shared" ref="AE135" si="196">SUM(AE131:AE134)</f>
        <v>0</v>
      </c>
      <c r="AF135" s="465">
        <f t="shared" si="194"/>
        <v>0</v>
      </c>
      <c r="AG135" s="464">
        <f t="shared" si="194"/>
        <v>0</v>
      </c>
      <c r="AH135" s="465">
        <f t="shared" ref="AH135" si="197">SUM(AH131:AH134)</f>
        <v>0</v>
      </c>
      <c r="AI135" s="465">
        <f t="shared" si="194"/>
        <v>0</v>
      </c>
      <c r="AJ135" s="449">
        <f>SUM(P135,AA135,AB135:AF135,AG135:AI135)</f>
        <v>0</v>
      </c>
    </row>
    <row r="136" spans="1:36" s="422" customFormat="1" x14ac:dyDescent="0.2">
      <c r="A136" s="472" t="s">
        <v>128</v>
      </c>
      <c r="B136" s="473" t="s">
        <v>100</v>
      </c>
      <c r="C136" s="474">
        <f t="shared" ref="C136:T136" si="198">C129-C135</f>
        <v>0</v>
      </c>
      <c r="D136" s="452">
        <f t="shared" si="198"/>
        <v>0</v>
      </c>
      <c r="E136" s="452">
        <f t="shared" si="198"/>
        <v>0</v>
      </c>
      <c r="F136" s="452">
        <f t="shared" si="198"/>
        <v>0</v>
      </c>
      <c r="G136" s="452">
        <f t="shared" si="198"/>
        <v>0</v>
      </c>
      <c r="H136" s="452">
        <f t="shared" si="198"/>
        <v>0</v>
      </c>
      <c r="I136" s="452">
        <f t="shared" si="198"/>
        <v>0</v>
      </c>
      <c r="J136" s="452">
        <f t="shared" ref="J136:M136" si="199">J129-J135</f>
        <v>0</v>
      </c>
      <c r="K136" s="452">
        <f t="shared" si="199"/>
        <v>0</v>
      </c>
      <c r="L136" s="452">
        <f t="shared" si="199"/>
        <v>0</v>
      </c>
      <c r="M136" s="452">
        <f t="shared" si="199"/>
        <v>0</v>
      </c>
      <c r="N136" s="452">
        <f t="shared" ref="N136:O136" si="200">N129-N135</f>
        <v>0</v>
      </c>
      <c r="O136" s="452">
        <f t="shared" si="200"/>
        <v>0</v>
      </c>
      <c r="P136" s="207">
        <f t="shared" si="152"/>
        <v>0</v>
      </c>
      <c r="Q136" s="452">
        <f t="shared" ref="Q136" si="201">Q129-Q135</f>
        <v>0</v>
      </c>
      <c r="R136" s="452">
        <f t="shared" si="198"/>
        <v>0</v>
      </c>
      <c r="S136" s="452">
        <f t="shared" si="198"/>
        <v>0</v>
      </c>
      <c r="T136" s="452">
        <f t="shared" si="198"/>
        <v>0</v>
      </c>
      <c r="U136" s="452">
        <f>U129-U135</f>
        <v>0</v>
      </c>
      <c r="V136" s="452">
        <f t="shared" ref="V136" si="202">V129-V135</f>
        <v>0</v>
      </c>
      <c r="W136" s="452">
        <f>W129-W135</f>
        <v>0</v>
      </c>
      <c r="X136" s="452">
        <f>X129-X135</f>
        <v>0</v>
      </c>
      <c r="Y136" s="452">
        <f>Y129-Y135</f>
        <v>0</v>
      </c>
      <c r="Z136" s="454">
        <f t="shared" ref="Z136:AJ136" si="203">Z129-Z135</f>
        <v>0</v>
      </c>
      <c r="AA136" s="445">
        <f t="shared" si="203"/>
        <v>0</v>
      </c>
      <c r="AB136" s="456">
        <f t="shared" si="203"/>
        <v>0</v>
      </c>
      <c r="AC136" s="456">
        <f t="shared" ref="AC136" si="204">AC129-AC135</f>
        <v>0</v>
      </c>
      <c r="AD136" s="453">
        <f t="shared" si="203"/>
        <v>0</v>
      </c>
      <c r="AE136" s="455">
        <f t="shared" ref="AE136" si="205">AE129-AE135</f>
        <v>0</v>
      </c>
      <c r="AF136" s="455">
        <f t="shared" si="203"/>
        <v>0</v>
      </c>
      <c r="AG136" s="453">
        <f t="shared" si="203"/>
        <v>0</v>
      </c>
      <c r="AH136" s="455">
        <f t="shared" ref="AH136" si="206">AH129-AH135</f>
        <v>0</v>
      </c>
      <c r="AI136" s="455">
        <f t="shared" si="203"/>
        <v>0</v>
      </c>
      <c r="AJ136" s="457">
        <f t="shared" si="203"/>
        <v>0</v>
      </c>
    </row>
    <row r="137" spans="1:36" s="422" customFormat="1" x14ac:dyDescent="0.2">
      <c r="A137" s="437" t="s">
        <v>34</v>
      </c>
      <c r="B137" s="442"/>
      <c r="C137" s="596"/>
      <c r="D137" s="458"/>
      <c r="E137" s="458"/>
      <c r="F137" s="458"/>
      <c r="G137" s="458"/>
      <c r="H137" s="458"/>
      <c r="I137" s="458"/>
      <c r="J137" s="458"/>
      <c r="K137" s="458"/>
      <c r="L137" s="458"/>
      <c r="M137" s="458"/>
      <c r="N137" s="458"/>
      <c r="O137" s="458"/>
      <c r="P137" s="201"/>
      <c r="Q137" s="596" t="s">
        <v>35</v>
      </c>
      <c r="R137" s="458"/>
      <c r="S137" s="458"/>
      <c r="T137" s="458"/>
      <c r="U137" s="458"/>
      <c r="V137" s="458"/>
      <c r="W137" s="458"/>
      <c r="X137" s="458"/>
      <c r="Y137" s="458"/>
      <c r="Z137" s="458"/>
      <c r="AA137" s="459"/>
      <c r="AB137" s="446" t="s">
        <v>35</v>
      </c>
      <c r="AC137" s="446" t="s">
        <v>35</v>
      </c>
      <c r="AD137" s="459"/>
      <c r="AE137" s="447" t="s">
        <v>35</v>
      </c>
      <c r="AF137" s="458"/>
      <c r="AG137" s="459"/>
      <c r="AH137" s="448" t="s">
        <v>35</v>
      </c>
      <c r="AI137" s="458"/>
      <c r="AJ137" s="459"/>
    </row>
    <row r="138" spans="1:36" s="422" customFormat="1" ht="12.75" customHeight="1" x14ac:dyDescent="0.2">
      <c r="A138" s="443"/>
      <c r="B138" s="647" t="s">
        <v>71</v>
      </c>
      <c r="C138" s="444">
        <f t="shared" ref="C138:O138" si="207">C83-C29</f>
        <v>0</v>
      </c>
      <c r="D138" s="447">
        <f t="shared" si="207"/>
        <v>0</v>
      </c>
      <c r="E138" s="447">
        <f t="shared" si="207"/>
        <v>0</v>
      </c>
      <c r="F138" s="447">
        <f t="shared" si="207"/>
        <v>0</v>
      </c>
      <c r="G138" s="447">
        <f t="shared" si="207"/>
        <v>0</v>
      </c>
      <c r="H138" s="447">
        <f t="shared" si="207"/>
        <v>0</v>
      </c>
      <c r="I138" s="447">
        <f t="shared" si="207"/>
        <v>0</v>
      </c>
      <c r="J138" s="447">
        <f t="shared" si="207"/>
        <v>0</v>
      </c>
      <c r="K138" s="447">
        <f t="shared" si="207"/>
        <v>0</v>
      </c>
      <c r="L138" s="447">
        <f t="shared" si="207"/>
        <v>0</v>
      </c>
      <c r="M138" s="447">
        <f t="shared" si="207"/>
        <v>0</v>
      </c>
      <c r="N138" s="447">
        <f t="shared" si="207"/>
        <v>0</v>
      </c>
      <c r="O138" s="447">
        <f t="shared" si="207"/>
        <v>0</v>
      </c>
      <c r="P138" s="207">
        <f>SUM(C138:O138)</f>
        <v>0</v>
      </c>
      <c r="Q138" s="444">
        <f t="shared" ref="Q138:Z138" si="208">Q83-Q29</f>
        <v>0</v>
      </c>
      <c r="R138" s="447">
        <f t="shared" si="208"/>
        <v>0</v>
      </c>
      <c r="S138" s="447">
        <f t="shared" si="208"/>
        <v>0</v>
      </c>
      <c r="T138" s="447">
        <f t="shared" si="208"/>
        <v>0</v>
      </c>
      <c r="U138" s="447">
        <f t="shared" si="208"/>
        <v>0</v>
      </c>
      <c r="V138" s="447">
        <f t="shared" si="208"/>
        <v>0</v>
      </c>
      <c r="W138" s="446">
        <f t="shared" si="208"/>
        <v>0</v>
      </c>
      <c r="X138" s="446">
        <f t="shared" si="208"/>
        <v>0</v>
      </c>
      <c r="Y138" s="446">
        <f t="shared" si="208"/>
        <v>0</v>
      </c>
      <c r="Z138" s="446">
        <f t="shared" si="208"/>
        <v>0</v>
      </c>
      <c r="AA138" s="445">
        <f t="shared" ref="AA138:AA149" si="209">SUM(Q138:Z138)</f>
        <v>0</v>
      </c>
      <c r="AB138" s="446">
        <f t="shared" ref="AB138:AC149" si="210">AB83-AB29</f>
        <v>0</v>
      </c>
      <c r="AC138" s="460">
        <f t="shared" si="210"/>
        <v>0</v>
      </c>
      <c r="AD138" s="445">
        <f>SUM(AB138, AC138)</f>
        <v>0</v>
      </c>
      <c r="AE138" s="447">
        <f t="shared" ref="AE138:AF149" si="211">AE83-AE29</f>
        <v>0</v>
      </c>
      <c r="AF138" s="610">
        <f t="shared" si="211"/>
        <v>0</v>
      </c>
      <c r="AG138" s="445">
        <f t="shared" ref="AG138:AG149" si="212">SUM(AE138:AF138)</f>
        <v>0</v>
      </c>
      <c r="AH138" s="448">
        <f t="shared" ref="AH138:AI149" si="213">AH83-AH29</f>
        <v>0</v>
      </c>
      <c r="AI138" s="611">
        <f t="shared" si="213"/>
        <v>0</v>
      </c>
      <c r="AJ138" s="612">
        <f t="shared" ref="AJ138:AJ149" si="214">SUM(P138,AA138,AD138,AG138,AH138,AI138)</f>
        <v>0</v>
      </c>
    </row>
    <row r="139" spans="1:36" s="422" customFormat="1" ht="12.75" customHeight="1" x14ac:dyDescent="0.2">
      <c r="A139" s="443"/>
      <c r="B139" s="647" t="s">
        <v>537</v>
      </c>
      <c r="C139" s="444">
        <f t="shared" ref="C139:O139" si="215">C84-C30</f>
        <v>0</v>
      </c>
      <c r="D139" s="447">
        <f t="shared" si="215"/>
        <v>0</v>
      </c>
      <c r="E139" s="447">
        <f t="shared" si="215"/>
        <v>0</v>
      </c>
      <c r="F139" s="447">
        <f t="shared" si="215"/>
        <v>0</v>
      </c>
      <c r="G139" s="447">
        <f t="shared" si="215"/>
        <v>0</v>
      </c>
      <c r="H139" s="447">
        <f t="shared" si="215"/>
        <v>0</v>
      </c>
      <c r="I139" s="447">
        <f t="shared" si="215"/>
        <v>0</v>
      </c>
      <c r="J139" s="447">
        <f t="shared" si="215"/>
        <v>0</v>
      </c>
      <c r="K139" s="447">
        <f t="shared" si="215"/>
        <v>0</v>
      </c>
      <c r="L139" s="447">
        <f t="shared" si="215"/>
        <v>0</v>
      </c>
      <c r="M139" s="447">
        <f t="shared" si="215"/>
        <v>0</v>
      </c>
      <c r="N139" s="447">
        <f t="shared" si="215"/>
        <v>0</v>
      </c>
      <c r="O139" s="447">
        <f t="shared" si="215"/>
        <v>0</v>
      </c>
      <c r="P139" s="207">
        <f t="shared" ref="P139:P149" si="216">SUM(C139:O139)</f>
        <v>0</v>
      </c>
      <c r="Q139" s="444">
        <f t="shared" ref="Q139:Z139" si="217">Q84-Q30</f>
        <v>0</v>
      </c>
      <c r="R139" s="447">
        <f t="shared" si="217"/>
        <v>0</v>
      </c>
      <c r="S139" s="447">
        <f t="shared" si="217"/>
        <v>0</v>
      </c>
      <c r="T139" s="447">
        <f t="shared" si="217"/>
        <v>0</v>
      </c>
      <c r="U139" s="447">
        <f t="shared" si="217"/>
        <v>0</v>
      </c>
      <c r="V139" s="447">
        <f t="shared" si="217"/>
        <v>0</v>
      </c>
      <c r="W139" s="446">
        <f t="shared" si="217"/>
        <v>0</v>
      </c>
      <c r="X139" s="446">
        <f t="shared" si="217"/>
        <v>0</v>
      </c>
      <c r="Y139" s="446">
        <f t="shared" si="217"/>
        <v>0</v>
      </c>
      <c r="Z139" s="446">
        <f t="shared" si="217"/>
        <v>0</v>
      </c>
      <c r="AA139" s="445">
        <f t="shared" si="209"/>
        <v>0</v>
      </c>
      <c r="AB139" s="446">
        <f t="shared" si="210"/>
        <v>0</v>
      </c>
      <c r="AC139" s="460">
        <f t="shared" si="210"/>
        <v>0</v>
      </c>
      <c r="AD139" s="445">
        <f t="shared" ref="AD139:AD149" si="218">SUM(AB139, AC139)</f>
        <v>0</v>
      </c>
      <c r="AE139" s="447">
        <f t="shared" si="211"/>
        <v>0</v>
      </c>
      <c r="AF139" s="610">
        <f t="shared" si="211"/>
        <v>0</v>
      </c>
      <c r="AG139" s="445">
        <f t="shared" si="212"/>
        <v>0</v>
      </c>
      <c r="AH139" s="448">
        <f t="shared" si="213"/>
        <v>0</v>
      </c>
      <c r="AI139" s="611">
        <f t="shared" si="213"/>
        <v>0</v>
      </c>
      <c r="AJ139" s="612">
        <f t="shared" si="214"/>
        <v>0</v>
      </c>
    </row>
    <row r="140" spans="1:36" s="422" customFormat="1" ht="12.75" customHeight="1" x14ac:dyDescent="0.2">
      <c r="A140" s="443"/>
      <c r="B140" s="647" t="s">
        <v>538</v>
      </c>
      <c r="C140" s="444">
        <f t="shared" ref="C140:O140" si="219">C85-C31</f>
        <v>0</v>
      </c>
      <c r="D140" s="447">
        <f t="shared" si="219"/>
        <v>0</v>
      </c>
      <c r="E140" s="447">
        <f t="shared" si="219"/>
        <v>0</v>
      </c>
      <c r="F140" s="447">
        <f t="shared" si="219"/>
        <v>0</v>
      </c>
      <c r="G140" s="447">
        <f t="shared" si="219"/>
        <v>0</v>
      </c>
      <c r="H140" s="447">
        <f t="shared" si="219"/>
        <v>0</v>
      </c>
      <c r="I140" s="447">
        <f t="shared" si="219"/>
        <v>0</v>
      </c>
      <c r="J140" s="447">
        <f t="shared" si="219"/>
        <v>0</v>
      </c>
      <c r="K140" s="447">
        <f t="shared" si="219"/>
        <v>0</v>
      </c>
      <c r="L140" s="447">
        <f t="shared" si="219"/>
        <v>0</v>
      </c>
      <c r="M140" s="447">
        <f t="shared" si="219"/>
        <v>0</v>
      </c>
      <c r="N140" s="447">
        <f t="shared" si="219"/>
        <v>0</v>
      </c>
      <c r="O140" s="447">
        <f t="shared" si="219"/>
        <v>0</v>
      </c>
      <c r="P140" s="207">
        <f t="shared" si="216"/>
        <v>0</v>
      </c>
      <c r="Q140" s="444">
        <f t="shared" ref="Q140:Z140" si="220">Q85-Q31</f>
        <v>0</v>
      </c>
      <c r="R140" s="447">
        <f t="shared" si="220"/>
        <v>0</v>
      </c>
      <c r="S140" s="447">
        <f t="shared" si="220"/>
        <v>0</v>
      </c>
      <c r="T140" s="447">
        <f t="shared" si="220"/>
        <v>0</v>
      </c>
      <c r="U140" s="447">
        <f t="shared" si="220"/>
        <v>0</v>
      </c>
      <c r="V140" s="447">
        <f t="shared" si="220"/>
        <v>0</v>
      </c>
      <c r="W140" s="446">
        <f t="shared" si="220"/>
        <v>0</v>
      </c>
      <c r="X140" s="446">
        <f t="shared" si="220"/>
        <v>0</v>
      </c>
      <c r="Y140" s="446">
        <f t="shared" si="220"/>
        <v>0</v>
      </c>
      <c r="Z140" s="446">
        <f t="shared" si="220"/>
        <v>0</v>
      </c>
      <c r="AA140" s="445">
        <f t="shared" ref="AA140" si="221">SUM(Q140:Z140)</f>
        <v>0</v>
      </c>
      <c r="AB140" s="446">
        <f t="shared" si="210"/>
        <v>0</v>
      </c>
      <c r="AC140" s="460">
        <f t="shared" si="210"/>
        <v>0</v>
      </c>
      <c r="AD140" s="445">
        <f t="shared" ref="AD140" si="222">SUM(AB140, AC140)</f>
        <v>0</v>
      </c>
      <c r="AE140" s="447">
        <f t="shared" si="211"/>
        <v>0</v>
      </c>
      <c r="AF140" s="610">
        <f t="shared" si="211"/>
        <v>0</v>
      </c>
      <c r="AG140" s="445">
        <f t="shared" ref="AG140" si="223">SUM(AE140:AF140)</f>
        <v>0</v>
      </c>
      <c r="AH140" s="448">
        <f t="shared" si="213"/>
        <v>0</v>
      </c>
      <c r="AI140" s="611">
        <f t="shared" si="213"/>
        <v>0</v>
      </c>
      <c r="AJ140" s="612">
        <f t="shared" ref="AJ140" si="224">SUM(P140,AA140,AD140,AG140,AH140,AI140)</f>
        <v>0</v>
      </c>
    </row>
    <row r="141" spans="1:36" s="422" customFormat="1" ht="12.75" customHeight="1" x14ac:dyDescent="0.2">
      <c r="A141" s="443"/>
      <c r="B141" s="609" t="s">
        <v>305</v>
      </c>
      <c r="C141" s="444">
        <f t="shared" ref="C141:O141" si="225">C86-C32</f>
        <v>0</v>
      </c>
      <c r="D141" s="447">
        <f t="shared" si="225"/>
        <v>0</v>
      </c>
      <c r="E141" s="447">
        <f t="shared" si="225"/>
        <v>0</v>
      </c>
      <c r="F141" s="447">
        <f t="shared" si="225"/>
        <v>0</v>
      </c>
      <c r="G141" s="447">
        <f t="shared" si="225"/>
        <v>0</v>
      </c>
      <c r="H141" s="447">
        <f t="shared" si="225"/>
        <v>0</v>
      </c>
      <c r="I141" s="447">
        <f t="shared" si="225"/>
        <v>0</v>
      </c>
      <c r="J141" s="447">
        <f t="shared" si="225"/>
        <v>0</v>
      </c>
      <c r="K141" s="447">
        <f t="shared" si="225"/>
        <v>0</v>
      </c>
      <c r="L141" s="447">
        <f t="shared" si="225"/>
        <v>0</v>
      </c>
      <c r="M141" s="447">
        <f t="shared" si="225"/>
        <v>0</v>
      </c>
      <c r="N141" s="447">
        <f t="shared" si="225"/>
        <v>0</v>
      </c>
      <c r="O141" s="447">
        <f t="shared" si="225"/>
        <v>0</v>
      </c>
      <c r="P141" s="207">
        <f t="shared" si="216"/>
        <v>0</v>
      </c>
      <c r="Q141" s="444">
        <f t="shared" ref="Q141:Z141" si="226">Q86-Q32</f>
        <v>0</v>
      </c>
      <c r="R141" s="447">
        <f t="shared" si="226"/>
        <v>0</v>
      </c>
      <c r="S141" s="447">
        <f t="shared" si="226"/>
        <v>0</v>
      </c>
      <c r="T141" s="447">
        <f t="shared" si="226"/>
        <v>0</v>
      </c>
      <c r="U141" s="447">
        <f t="shared" si="226"/>
        <v>0</v>
      </c>
      <c r="V141" s="447">
        <f t="shared" si="226"/>
        <v>0</v>
      </c>
      <c r="W141" s="446">
        <f t="shared" si="226"/>
        <v>0</v>
      </c>
      <c r="X141" s="446">
        <f t="shared" si="226"/>
        <v>0</v>
      </c>
      <c r="Y141" s="446">
        <f t="shared" si="226"/>
        <v>0</v>
      </c>
      <c r="Z141" s="446">
        <f t="shared" si="226"/>
        <v>0</v>
      </c>
      <c r="AA141" s="445">
        <f t="shared" si="209"/>
        <v>0</v>
      </c>
      <c r="AB141" s="446">
        <f t="shared" si="210"/>
        <v>0</v>
      </c>
      <c r="AC141" s="460">
        <f t="shared" si="210"/>
        <v>0</v>
      </c>
      <c r="AD141" s="445">
        <f t="shared" si="218"/>
        <v>0</v>
      </c>
      <c r="AE141" s="447">
        <f t="shared" si="211"/>
        <v>0</v>
      </c>
      <c r="AF141" s="610">
        <f t="shared" si="211"/>
        <v>0</v>
      </c>
      <c r="AG141" s="445">
        <f t="shared" si="212"/>
        <v>0</v>
      </c>
      <c r="AH141" s="448">
        <f t="shared" si="213"/>
        <v>0</v>
      </c>
      <c r="AI141" s="611">
        <f t="shared" si="213"/>
        <v>0</v>
      </c>
      <c r="AJ141" s="612">
        <f t="shared" si="214"/>
        <v>0</v>
      </c>
    </row>
    <row r="142" spans="1:36" s="422" customFormat="1" ht="12.75" customHeight="1" x14ac:dyDescent="0.2">
      <c r="A142" s="443"/>
      <c r="B142" s="13" t="s">
        <v>483</v>
      </c>
      <c r="C142" s="444">
        <f t="shared" ref="C142:O142" si="227">C87-C33</f>
        <v>0</v>
      </c>
      <c r="D142" s="447">
        <f t="shared" si="227"/>
        <v>0</v>
      </c>
      <c r="E142" s="447">
        <f t="shared" si="227"/>
        <v>0</v>
      </c>
      <c r="F142" s="447">
        <f t="shared" si="227"/>
        <v>0</v>
      </c>
      <c r="G142" s="447">
        <f t="shared" si="227"/>
        <v>0</v>
      </c>
      <c r="H142" s="447">
        <f t="shared" si="227"/>
        <v>0</v>
      </c>
      <c r="I142" s="447">
        <f t="shared" si="227"/>
        <v>0</v>
      </c>
      <c r="J142" s="447">
        <f t="shared" si="227"/>
        <v>0</v>
      </c>
      <c r="K142" s="447">
        <f t="shared" si="227"/>
        <v>0</v>
      </c>
      <c r="L142" s="447">
        <f t="shared" si="227"/>
        <v>0</v>
      </c>
      <c r="M142" s="447">
        <f t="shared" si="227"/>
        <v>0</v>
      </c>
      <c r="N142" s="447">
        <f t="shared" si="227"/>
        <v>0</v>
      </c>
      <c r="O142" s="447">
        <f t="shared" si="227"/>
        <v>0</v>
      </c>
      <c r="P142" s="207">
        <f t="shared" si="216"/>
        <v>0</v>
      </c>
      <c r="Q142" s="444">
        <f t="shared" ref="Q142:Z142" si="228">Q87-Q33</f>
        <v>0</v>
      </c>
      <c r="R142" s="447">
        <f t="shared" si="228"/>
        <v>0</v>
      </c>
      <c r="S142" s="447">
        <f t="shared" si="228"/>
        <v>0</v>
      </c>
      <c r="T142" s="447">
        <f t="shared" si="228"/>
        <v>0</v>
      </c>
      <c r="U142" s="447">
        <f t="shared" si="228"/>
        <v>0</v>
      </c>
      <c r="V142" s="447">
        <f t="shared" si="228"/>
        <v>0</v>
      </c>
      <c r="W142" s="446">
        <f t="shared" si="228"/>
        <v>0</v>
      </c>
      <c r="X142" s="446">
        <f t="shared" si="228"/>
        <v>0</v>
      </c>
      <c r="Y142" s="446">
        <f t="shared" si="228"/>
        <v>0</v>
      </c>
      <c r="Z142" s="446">
        <f t="shared" si="228"/>
        <v>0</v>
      </c>
      <c r="AA142" s="445">
        <f t="shared" ref="AA142:AA143" si="229">SUM(Q142:Z142)</f>
        <v>0</v>
      </c>
      <c r="AB142" s="446">
        <f t="shared" si="210"/>
        <v>0</v>
      </c>
      <c r="AC142" s="460">
        <f t="shared" si="210"/>
        <v>0</v>
      </c>
      <c r="AD142" s="445">
        <f t="shared" ref="AD142:AD143" si="230">SUM(AB142, AC142)</f>
        <v>0</v>
      </c>
      <c r="AE142" s="447">
        <f t="shared" si="211"/>
        <v>0</v>
      </c>
      <c r="AF142" s="610">
        <f t="shared" si="211"/>
        <v>0</v>
      </c>
      <c r="AG142" s="445">
        <f t="shared" ref="AG142:AG143" si="231">SUM(AE142:AF142)</f>
        <v>0</v>
      </c>
      <c r="AH142" s="448">
        <f t="shared" si="213"/>
        <v>0</v>
      </c>
      <c r="AI142" s="611">
        <f t="shared" si="213"/>
        <v>0</v>
      </c>
      <c r="AJ142" s="612">
        <f t="shared" ref="AJ142:AJ143" si="232">SUM(P142,AA142,AD142,AG142,AH142,AI142)</f>
        <v>0</v>
      </c>
    </row>
    <row r="143" spans="1:36" s="422" customFormat="1" ht="12.75" customHeight="1" x14ac:dyDescent="0.2">
      <c r="A143" s="443"/>
      <c r="B143" s="13" t="s">
        <v>484</v>
      </c>
      <c r="C143" s="444">
        <f t="shared" ref="C143:O143" si="233">C88-C34</f>
        <v>0</v>
      </c>
      <c r="D143" s="447">
        <f t="shared" si="233"/>
        <v>0</v>
      </c>
      <c r="E143" s="447">
        <f t="shared" si="233"/>
        <v>0</v>
      </c>
      <c r="F143" s="447">
        <f t="shared" si="233"/>
        <v>0</v>
      </c>
      <c r="G143" s="447">
        <f t="shared" si="233"/>
        <v>0</v>
      </c>
      <c r="H143" s="447">
        <f t="shared" si="233"/>
        <v>0</v>
      </c>
      <c r="I143" s="447">
        <f t="shared" si="233"/>
        <v>0</v>
      </c>
      <c r="J143" s="447">
        <f t="shared" si="233"/>
        <v>0</v>
      </c>
      <c r="K143" s="447">
        <f t="shared" si="233"/>
        <v>0</v>
      </c>
      <c r="L143" s="447">
        <f t="shared" si="233"/>
        <v>0</v>
      </c>
      <c r="M143" s="447">
        <f t="shared" si="233"/>
        <v>0</v>
      </c>
      <c r="N143" s="447">
        <f t="shared" si="233"/>
        <v>0</v>
      </c>
      <c r="O143" s="447">
        <f t="shared" si="233"/>
        <v>0</v>
      </c>
      <c r="P143" s="207">
        <f t="shared" si="216"/>
        <v>0</v>
      </c>
      <c r="Q143" s="444">
        <f t="shared" ref="Q143:Z143" si="234">Q88-Q34</f>
        <v>0</v>
      </c>
      <c r="R143" s="447">
        <f t="shared" si="234"/>
        <v>0</v>
      </c>
      <c r="S143" s="447">
        <f t="shared" si="234"/>
        <v>0</v>
      </c>
      <c r="T143" s="447">
        <f t="shared" si="234"/>
        <v>0</v>
      </c>
      <c r="U143" s="447">
        <f t="shared" si="234"/>
        <v>0</v>
      </c>
      <c r="V143" s="447">
        <f t="shared" si="234"/>
        <v>0</v>
      </c>
      <c r="W143" s="446">
        <f t="shared" si="234"/>
        <v>0</v>
      </c>
      <c r="X143" s="446">
        <f t="shared" si="234"/>
        <v>0</v>
      </c>
      <c r="Y143" s="446">
        <f t="shared" si="234"/>
        <v>0</v>
      </c>
      <c r="Z143" s="446">
        <f t="shared" si="234"/>
        <v>0</v>
      </c>
      <c r="AA143" s="445">
        <f t="shared" si="229"/>
        <v>0</v>
      </c>
      <c r="AB143" s="446">
        <f t="shared" si="210"/>
        <v>0</v>
      </c>
      <c r="AC143" s="460">
        <f t="shared" si="210"/>
        <v>0</v>
      </c>
      <c r="AD143" s="445">
        <f t="shared" si="230"/>
        <v>0</v>
      </c>
      <c r="AE143" s="447">
        <f t="shared" si="211"/>
        <v>0</v>
      </c>
      <c r="AF143" s="610">
        <f t="shared" si="211"/>
        <v>0</v>
      </c>
      <c r="AG143" s="445">
        <f t="shared" si="231"/>
        <v>0</v>
      </c>
      <c r="AH143" s="448">
        <f t="shared" si="213"/>
        <v>0</v>
      </c>
      <c r="AI143" s="611">
        <f t="shared" si="213"/>
        <v>0</v>
      </c>
      <c r="AJ143" s="612">
        <f t="shared" si="232"/>
        <v>0</v>
      </c>
    </row>
    <row r="144" spans="1:36" s="422" customFormat="1" ht="12.75" customHeight="1" x14ac:dyDescent="0.2">
      <c r="A144" s="443"/>
      <c r="B144" s="609" t="s">
        <v>306</v>
      </c>
      <c r="C144" s="444">
        <f t="shared" ref="C144:O144" si="235">C89-C35</f>
        <v>0</v>
      </c>
      <c r="D144" s="447">
        <f t="shared" si="235"/>
        <v>0</v>
      </c>
      <c r="E144" s="447">
        <f t="shared" si="235"/>
        <v>0</v>
      </c>
      <c r="F144" s="447">
        <f t="shared" si="235"/>
        <v>0</v>
      </c>
      <c r="G144" s="447">
        <f t="shared" si="235"/>
        <v>0</v>
      </c>
      <c r="H144" s="447">
        <f t="shared" si="235"/>
        <v>0</v>
      </c>
      <c r="I144" s="447">
        <f t="shared" si="235"/>
        <v>0</v>
      </c>
      <c r="J144" s="447">
        <f t="shared" si="235"/>
        <v>0</v>
      </c>
      <c r="K144" s="447">
        <f t="shared" si="235"/>
        <v>0</v>
      </c>
      <c r="L144" s="447">
        <f t="shared" si="235"/>
        <v>0</v>
      </c>
      <c r="M144" s="447">
        <f t="shared" si="235"/>
        <v>0</v>
      </c>
      <c r="N144" s="447">
        <f t="shared" si="235"/>
        <v>0</v>
      </c>
      <c r="O144" s="447">
        <f t="shared" si="235"/>
        <v>0</v>
      </c>
      <c r="P144" s="207">
        <f t="shared" si="216"/>
        <v>0</v>
      </c>
      <c r="Q144" s="444">
        <f t="shared" ref="Q144:Z144" si="236">Q89-Q35</f>
        <v>0</v>
      </c>
      <c r="R144" s="447">
        <f t="shared" si="236"/>
        <v>0</v>
      </c>
      <c r="S144" s="447">
        <f t="shared" si="236"/>
        <v>0</v>
      </c>
      <c r="T144" s="447">
        <f t="shared" si="236"/>
        <v>0</v>
      </c>
      <c r="U144" s="447">
        <f t="shared" si="236"/>
        <v>0</v>
      </c>
      <c r="V144" s="447">
        <f t="shared" si="236"/>
        <v>0</v>
      </c>
      <c r="W144" s="446">
        <f t="shared" si="236"/>
        <v>0</v>
      </c>
      <c r="X144" s="446">
        <f t="shared" si="236"/>
        <v>0</v>
      </c>
      <c r="Y144" s="446">
        <f t="shared" si="236"/>
        <v>0</v>
      </c>
      <c r="Z144" s="446">
        <f t="shared" si="236"/>
        <v>0</v>
      </c>
      <c r="AA144" s="445">
        <f t="shared" si="209"/>
        <v>0</v>
      </c>
      <c r="AB144" s="446">
        <f t="shared" si="210"/>
        <v>0</v>
      </c>
      <c r="AC144" s="460">
        <f t="shared" si="210"/>
        <v>0</v>
      </c>
      <c r="AD144" s="445">
        <f t="shared" si="218"/>
        <v>0</v>
      </c>
      <c r="AE144" s="447">
        <f t="shared" si="211"/>
        <v>0</v>
      </c>
      <c r="AF144" s="610">
        <f t="shared" si="211"/>
        <v>0</v>
      </c>
      <c r="AG144" s="445">
        <f t="shared" si="212"/>
        <v>0</v>
      </c>
      <c r="AH144" s="448">
        <f t="shared" si="213"/>
        <v>0</v>
      </c>
      <c r="AI144" s="611">
        <f t="shared" si="213"/>
        <v>0</v>
      </c>
      <c r="AJ144" s="612">
        <f t="shared" si="214"/>
        <v>0</v>
      </c>
    </row>
    <row r="145" spans="1:36" s="422" customFormat="1" ht="12.75" customHeight="1" x14ac:dyDescent="0.2">
      <c r="A145" s="443"/>
      <c r="B145" s="609" t="s">
        <v>543</v>
      </c>
      <c r="C145" s="444">
        <f t="shared" ref="C145:O145" si="237">C90-C36</f>
        <v>0</v>
      </c>
      <c r="D145" s="447">
        <f t="shared" si="237"/>
        <v>0</v>
      </c>
      <c r="E145" s="447">
        <f t="shared" si="237"/>
        <v>0</v>
      </c>
      <c r="F145" s="447">
        <f t="shared" si="237"/>
        <v>0</v>
      </c>
      <c r="G145" s="447">
        <f t="shared" si="237"/>
        <v>0</v>
      </c>
      <c r="H145" s="447">
        <f t="shared" si="237"/>
        <v>0</v>
      </c>
      <c r="I145" s="447">
        <f t="shared" si="237"/>
        <v>0</v>
      </c>
      <c r="J145" s="447">
        <f t="shared" si="237"/>
        <v>0</v>
      </c>
      <c r="K145" s="447">
        <f t="shared" si="237"/>
        <v>0</v>
      </c>
      <c r="L145" s="447">
        <f t="shared" si="237"/>
        <v>0</v>
      </c>
      <c r="M145" s="447">
        <f t="shared" si="237"/>
        <v>0</v>
      </c>
      <c r="N145" s="447">
        <f t="shared" si="237"/>
        <v>0</v>
      </c>
      <c r="O145" s="447">
        <f t="shared" si="237"/>
        <v>0</v>
      </c>
      <c r="P145" s="207">
        <f t="shared" si="216"/>
        <v>0</v>
      </c>
      <c r="Q145" s="444">
        <f t="shared" ref="Q145:Z145" si="238">Q90-Q36</f>
        <v>0</v>
      </c>
      <c r="R145" s="447">
        <f t="shared" si="238"/>
        <v>0</v>
      </c>
      <c r="S145" s="447">
        <f t="shared" si="238"/>
        <v>0</v>
      </c>
      <c r="T145" s="447">
        <f t="shared" si="238"/>
        <v>0</v>
      </c>
      <c r="U145" s="447">
        <f t="shared" si="238"/>
        <v>0</v>
      </c>
      <c r="V145" s="447">
        <f t="shared" si="238"/>
        <v>0</v>
      </c>
      <c r="W145" s="446">
        <f t="shared" si="238"/>
        <v>0</v>
      </c>
      <c r="X145" s="446">
        <f t="shared" si="238"/>
        <v>0</v>
      </c>
      <c r="Y145" s="446">
        <f t="shared" si="238"/>
        <v>0</v>
      </c>
      <c r="Z145" s="446">
        <f t="shared" si="238"/>
        <v>0</v>
      </c>
      <c r="AA145" s="445">
        <f t="shared" si="209"/>
        <v>0</v>
      </c>
      <c r="AB145" s="446">
        <f t="shared" si="210"/>
        <v>0</v>
      </c>
      <c r="AC145" s="460">
        <f t="shared" si="210"/>
        <v>0</v>
      </c>
      <c r="AD145" s="445">
        <f t="shared" si="218"/>
        <v>0</v>
      </c>
      <c r="AE145" s="447">
        <f t="shared" si="211"/>
        <v>0</v>
      </c>
      <c r="AF145" s="610">
        <f t="shared" si="211"/>
        <v>0</v>
      </c>
      <c r="AG145" s="445">
        <f t="shared" si="212"/>
        <v>0</v>
      </c>
      <c r="AH145" s="448">
        <f t="shared" si="213"/>
        <v>0</v>
      </c>
      <c r="AI145" s="611">
        <f t="shared" si="213"/>
        <v>0</v>
      </c>
      <c r="AJ145" s="612">
        <f t="shared" si="214"/>
        <v>0</v>
      </c>
    </row>
    <row r="146" spans="1:36" s="422" customFormat="1" ht="12.75" customHeight="1" x14ac:dyDescent="0.2">
      <c r="A146" s="443"/>
      <c r="B146" s="609" t="s">
        <v>544</v>
      </c>
      <c r="C146" s="444">
        <f t="shared" ref="C146:O146" si="239">C91-C37</f>
        <v>0</v>
      </c>
      <c r="D146" s="447">
        <f t="shared" si="239"/>
        <v>0</v>
      </c>
      <c r="E146" s="447">
        <f t="shared" si="239"/>
        <v>0</v>
      </c>
      <c r="F146" s="447">
        <f t="shared" si="239"/>
        <v>0</v>
      </c>
      <c r="G146" s="447">
        <f t="shared" si="239"/>
        <v>0</v>
      </c>
      <c r="H146" s="447">
        <f t="shared" si="239"/>
        <v>0</v>
      </c>
      <c r="I146" s="447">
        <f t="shared" si="239"/>
        <v>0</v>
      </c>
      <c r="J146" s="447">
        <f t="shared" si="239"/>
        <v>0</v>
      </c>
      <c r="K146" s="447">
        <f t="shared" si="239"/>
        <v>0</v>
      </c>
      <c r="L146" s="447">
        <f t="shared" si="239"/>
        <v>0</v>
      </c>
      <c r="M146" s="447">
        <f t="shared" si="239"/>
        <v>0</v>
      </c>
      <c r="N146" s="447">
        <f t="shared" si="239"/>
        <v>0</v>
      </c>
      <c r="O146" s="447">
        <f t="shared" si="239"/>
        <v>0</v>
      </c>
      <c r="P146" s="207">
        <f t="shared" si="216"/>
        <v>0</v>
      </c>
      <c r="Q146" s="444">
        <f t="shared" ref="Q146:Z146" si="240">Q91-Q37</f>
        <v>0</v>
      </c>
      <c r="R146" s="447">
        <f t="shared" si="240"/>
        <v>0</v>
      </c>
      <c r="S146" s="447">
        <f t="shared" si="240"/>
        <v>0</v>
      </c>
      <c r="T146" s="447">
        <f t="shared" si="240"/>
        <v>0</v>
      </c>
      <c r="U146" s="447">
        <f t="shared" si="240"/>
        <v>0</v>
      </c>
      <c r="V146" s="447">
        <f t="shared" si="240"/>
        <v>0</v>
      </c>
      <c r="W146" s="446">
        <f t="shared" si="240"/>
        <v>0</v>
      </c>
      <c r="X146" s="446">
        <f t="shared" si="240"/>
        <v>0</v>
      </c>
      <c r="Y146" s="446">
        <f t="shared" si="240"/>
        <v>0</v>
      </c>
      <c r="Z146" s="446">
        <f t="shared" si="240"/>
        <v>0</v>
      </c>
      <c r="AA146" s="445">
        <f t="shared" ref="AA146" si="241">SUM(Q146:Z146)</f>
        <v>0</v>
      </c>
      <c r="AB146" s="446">
        <f t="shared" si="210"/>
        <v>0</v>
      </c>
      <c r="AC146" s="460">
        <f t="shared" si="210"/>
        <v>0</v>
      </c>
      <c r="AD146" s="445">
        <f t="shared" ref="AD146" si="242">SUM(AB146, AC146)</f>
        <v>0</v>
      </c>
      <c r="AE146" s="447">
        <f t="shared" si="211"/>
        <v>0</v>
      </c>
      <c r="AF146" s="610">
        <f t="shared" si="211"/>
        <v>0</v>
      </c>
      <c r="AG146" s="445">
        <f t="shared" ref="AG146" si="243">SUM(AE146:AF146)</f>
        <v>0</v>
      </c>
      <c r="AH146" s="448">
        <f t="shared" si="213"/>
        <v>0</v>
      </c>
      <c r="AI146" s="611">
        <f t="shared" si="213"/>
        <v>0</v>
      </c>
      <c r="AJ146" s="612">
        <f t="shared" ref="AJ146" si="244">SUM(P146,AA146,AD146,AG146,AH146,AI146)</f>
        <v>0</v>
      </c>
    </row>
    <row r="147" spans="1:36" s="422" customFormat="1" ht="12.75" customHeight="1" x14ac:dyDescent="0.2">
      <c r="A147" s="443"/>
      <c r="B147" s="609" t="s">
        <v>545</v>
      </c>
      <c r="C147" s="444">
        <f t="shared" ref="C147:O147" si="245">C92-C38</f>
        <v>0</v>
      </c>
      <c r="D147" s="447">
        <f t="shared" si="245"/>
        <v>0</v>
      </c>
      <c r="E147" s="447">
        <f t="shared" si="245"/>
        <v>0</v>
      </c>
      <c r="F147" s="447">
        <f t="shared" si="245"/>
        <v>0</v>
      </c>
      <c r="G147" s="447">
        <f t="shared" si="245"/>
        <v>0</v>
      </c>
      <c r="H147" s="447">
        <f t="shared" si="245"/>
        <v>0</v>
      </c>
      <c r="I147" s="447">
        <f t="shared" si="245"/>
        <v>0</v>
      </c>
      <c r="J147" s="447">
        <f t="shared" si="245"/>
        <v>0</v>
      </c>
      <c r="K147" s="447">
        <f t="shared" si="245"/>
        <v>0</v>
      </c>
      <c r="L147" s="447">
        <f t="shared" si="245"/>
        <v>0</v>
      </c>
      <c r="M147" s="447">
        <f t="shared" si="245"/>
        <v>0</v>
      </c>
      <c r="N147" s="447">
        <f t="shared" si="245"/>
        <v>0</v>
      </c>
      <c r="O147" s="447">
        <f t="shared" si="245"/>
        <v>0</v>
      </c>
      <c r="P147" s="207">
        <f t="shared" si="216"/>
        <v>0</v>
      </c>
      <c r="Q147" s="444">
        <f t="shared" ref="Q147:Z147" si="246">Q92-Q38</f>
        <v>0</v>
      </c>
      <c r="R147" s="447">
        <f t="shared" si="246"/>
        <v>0</v>
      </c>
      <c r="S147" s="447">
        <f t="shared" si="246"/>
        <v>0</v>
      </c>
      <c r="T147" s="447">
        <f t="shared" si="246"/>
        <v>0</v>
      </c>
      <c r="U147" s="447">
        <f t="shared" si="246"/>
        <v>0</v>
      </c>
      <c r="V147" s="447">
        <f t="shared" si="246"/>
        <v>0</v>
      </c>
      <c r="W147" s="446">
        <f t="shared" si="246"/>
        <v>0</v>
      </c>
      <c r="X147" s="446">
        <f t="shared" si="246"/>
        <v>0</v>
      </c>
      <c r="Y147" s="446">
        <f t="shared" si="246"/>
        <v>0</v>
      </c>
      <c r="Z147" s="446">
        <f t="shared" si="246"/>
        <v>0</v>
      </c>
      <c r="AA147" s="445">
        <f t="shared" ref="AA147" si="247">SUM(Q147:Z147)</f>
        <v>0</v>
      </c>
      <c r="AB147" s="446">
        <f t="shared" si="210"/>
        <v>0</v>
      </c>
      <c r="AC147" s="460">
        <f t="shared" si="210"/>
        <v>0</v>
      </c>
      <c r="AD147" s="445">
        <f t="shared" ref="AD147" si="248">SUM(AB147, AC147)</f>
        <v>0</v>
      </c>
      <c r="AE147" s="447">
        <f t="shared" si="211"/>
        <v>0</v>
      </c>
      <c r="AF147" s="610">
        <f t="shared" si="211"/>
        <v>0</v>
      </c>
      <c r="AG147" s="445">
        <f t="shared" ref="AG147" si="249">SUM(AE147:AF147)</f>
        <v>0</v>
      </c>
      <c r="AH147" s="448">
        <f t="shared" si="213"/>
        <v>0</v>
      </c>
      <c r="AI147" s="611">
        <f t="shared" si="213"/>
        <v>0</v>
      </c>
      <c r="AJ147" s="612">
        <f t="shared" ref="AJ147" si="250">SUM(P147,AA147,AD147,AG147,AH147,AI147)</f>
        <v>0</v>
      </c>
    </row>
    <row r="148" spans="1:36" s="422" customFormat="1" ht="12.75" customHeight="1" x14ac:dyDescent="0.2">
      <c r="A148" s="443"/>
      <c r="B148" s="609" t="s">
        <v>562</v>
      </c>
      <c r="C148" s="444">
        <f t="shared" ref="C148:O148" si="251">C93-C39</f>
        <v>0</v>
      </c>
      <c r="D148" s="447">
        <f t="shared" si="251"/>
        <v>0</v>
      </c>
      <c r="E148" s="447">
        <f t="shared" si="251"/>
        <v>0</v>
      </c>
      <c r="F148" s="447">
        <f t="shared" si="251"/>
        <v>0</v>
      </c>
      <c r="G148" s="447">
        <f t="shared" si="251"/>
        <v>0</v>
      </c>
      <c r="H148" s="447">
        <f t="shared" si="251"/>
        <v>0</v>
      </c>
      <c r="I148" s="447">
        <f t="shared" si="251"/>
        <v>0</v>
      </c>
      <c r="J148" s="447">
        <f t="shared" si="251"/>
        <v>0</v>
      </c>
      <c r="K148" s="447">
        <f t="shared" si="251"/>
        <v>0</v>
      </c>
      <c r="L148" s="447">
        <f t="shared" si="251"/>
        <v>0</v>
      </c>
      <c r="M148" s="447">
        <f t="shared" si="251"/>
        <v>0</v>
      </c>
      <c r="N148" s="447">
        <f t="shared" si="251"/>
        <v>0</v>
      </c>
      <c r="O148" s="447">
        <f t="shared" si="251"/>
        <v>0</v>
      </c>
      <c r="P148" s="207">
        <f t="shared" si="216"/>
        <v>0</v>
      </c>
      <c r="Q148" s="444">
        <f t="shared" ref="Q148:Z148" si="252">Q93-Q39</f>
        <v>0</v>
      </c>
      <c r="R148" s="447">
        <f t="shared" si="252"/>
        <v>0</v>
      </c>
      <c r="S148" s="447">
        <f t="shared" si="252"/>
        <v>0</v>
      </c>
      <c r="T148" s="447">
        <f t="shared" si="252"/>
        <v>0</v>
      </c>
      <c r="U148" s="447">
        <f t="shared" si="252"/>
        <v>0</v>
      </c>
      <c r="V148" s="447">
        <f t="shared" si="252"/>
        <v>0</v>
      </c>
      <c r="W148" s="446">
        <f t="shared" si="252"/>
        <v>0</v>
      </c>
      <c r="X148" s="446">
        <f t="shared" si="252"/>
        <v>0</v>
      </c>
      <c r="Y148" s="446">
        <f t="shared" si="252"/>
        <v>0</v>
      </c>
      <c r="Z148" s="446">
        <f t="shared" si="252"/>
        <v>0</v>
      </c>
      <c r="AA148" s="445">
        <f t="shared" ref="AA148" si="253">SUM(Q148:Z148)</f>
        <v>0</v>
      </c>
      <c r="AB148" s="446">
        <f t="shared" si="210"/>
        <v>0</v>
      </c>
      <c r="AC148" s="460">
        <f t="shared" si="210"/>
        <v>0</v>
      </c>
      <c r="AD148" s="445">
        <f t="shared" ref="AD148" si="254">SUM(AB148, AC148)</f>
        <v>0</v>
      </c>
      <c r="AE148" s="447">
        <f t="shared" si="211"/>
        <v>0</v>
      </c>
      <c r="AF148" s="610">
        <f t="shared" si="211"/>
        <v>0</v>
      </c>
      <c r="AG148" s="445">
        <f t="shared" ref="AG148" si="255">SUM(AE148:AF148)</f>
        <v>0</v>
      </c>
      <c r="AH148" s="448">
        <f t="shared" si="213"/>
        <v>0</v>
      </c>
      <c r="AI148" s="611">
        <f t="shared" si="213"/>
        <v>0</v>
      </c>
      <c r="AJ148" s="612">
        <f t="shared" ref="AJ148" si="256">SUM(P148,AA148,AD148,AG148,AH148,AI148)</f>
        <v>0</v>
      </c>
    </row>
    <row r="149" spans="1:36" s="422" customFormat="1" ht="12.75" customHeight="1" x14ac:dyDescent="0.2">
      <c r="A149" s="443"/>
      <c r="B149" s="609" t="s">
        <v>307</v>
      </c>
      <c r="C149" s="444">
        <f t="shared" ref="C149:O149" si="257">C94-C40</f>
        <v>0</v>
      </c>
      <c r="D149" s="447">
        <f t="shared" si="257"/>
        <v>0</v>
      </c>
      <c r="E149" s="447">
        <f t="shared" si="257"/>
        <v>0</v>
      </c>
      <c r="F149" s="447">
        <f t="shared" si="257"/>
        <v>0</v>
      </c>
      <c r="G149" s="447">
        <f t="shared" si="257"/>
        <v>0</v>
      </c>
      <c r="H149" s="447">
        <f t="shared" si="257"/>
        <v>0</v>
      </c>
      <c r="I149" s="447">
        <f t="shared" si="257"/>
        <v>0</v>
      </c>
      <c r="J149" s="447">
        <f t="shared" si="257"/>
        <v>0</v>
      </c>
      <c r="K149" s="447">
        <f t="shared" si="257"/>
        <v>0</v>
      </c>
      <c r="L149" s="447">
        <f t="shared" si="257"/>
        <v>0</v>
      </c>
      <c r="M149" s="447">
        <f t="shared" si="257"/>
        <v>0</v>
      </c>
      <c r="N149" s="447">
        <f t="shared" si="257"/>
        <v>0</v>
      </c>
      <c r="O149" s="447">
        <f t="shared" si="257"/>
        <v>0</v>
      </c>
      <c r="P149" s="207">
        <f t="shared" si="216"/>
        <v>0</v>
      </c>
      <c r="Q149" s="444">
        <f t="shared" ref="Q149:Z149" si="258">Q94-Q40</f>
        <v>0</v>
      </c>
      <c r="R149" s="447">
        <f t="shared" si="258"/>
        <v>0</v>
      </c>
      <c r="S149" s="447">
        <f t="shared" si="258"/>
        <v>0</v>
      </c>
      <c r="T149" s="447">
        <f t="shared" si="258"/>
        <v>0</v>
      </c>
      <c r="U149" s="447">
        <f t="shared" si="258"/>
        <v>0</v>
      </c>
      <c r="V149" s="447">
        <f t="shared" si="258"/>
        <v>0</v>
      </c>
      <c r="W149" s="446">
        <f t="shared" si="258"/>
        <v>0</v>
      </c>
      <c r="X149" s="446">
        <f t="shared" si="258"/>
        <v>0</v>
      </c>
      <c r="Y149" s="446">
        <f t="shared" si="258"/>
        <v>0</v>
      </c>
      <c r="Z149" s="446">
        <f t="shared" si="258"/>
        <v>0</v>
      </c>
      <c r="AA149" s="445">
        <f t="shared" si="209"/>
        <v>0</v>
      </c>
      <c r="AB149" s="446">
        <f t="shared" si="210"/>
        <v>0</v>
      </c>
      <c r="AC149" s="460">
        <f t="shared" si="210"/>
        <v>0</v>
      </c>
      <c r="AD149" s="445">
        <f t="shared" si="218"/>
        <v>0</v>
      </c>
      <c r="AE149" s="447">
        <f t="shared" si="211"/>
        <v>0</v>
      </c>
      <c r="AF149" s="610">
        <f t="shared" si="211"/>
        <v>0</v>
      </c>
      <c r="AG149" s="445">
        <f t="shared" si="212"/>
        <v>0</v>
      </c>
      <c r="AH149" s="448">
        <f t="shared" si="213"/>
        <v>0</v>
      </c>
      <c r="AI149" s="611">
        <f t="shared" si="213"/>
        <v>0</v>
      </c>
      <c r="AJ149" s="612">
        <f t="shared" si="214"/>
        <v>0</v>
      </c>
    </row>
    <row r="150" spans="1:36" s="422" customFormat="1" ht="13.5" thickBot="1" x14ac:dyDescent="0.25">
      <c r="A150" s="475" t="s">
        <v>312</v>
      </c>
      <c r="B150" s="476"/>
      <c r="C150" s="477">
        <f t="shared" ref="C150:O150" si="259">SUM(C138:C149)</f>
        <v>0</v>
      </c>
      <c r="D150" s="478">
        <f t="shared" si="259"/>
        <v>0</v>
      </c>
      <c r="E150" s="478">
        <f t="shared" si="259"/>
        <v>0</v>
      </c>
      <c r="F150" s="478">
        <f t="shared" si="259"/>
        <v>0</v>
      </c>
      <c r="G150" s="478">
        <f t="shared" si="259"/>
        <v>0</v>
      </c>
      <c r="H150" s="478">
        <f t="shared" si="259"/>
        <v>0</v>
      </c>
      <c r="I150" s="478">
        <f t="shared" si="259"/>
        <v>0</v>
      </c>
      <c r="J150" s="478">
        <f t="shared" si="259"/>
        <v>0</v>
      </c>
      <c r="K150" s="478">
        <f t="shared" si="259"/>
        <v>0</v>
      </c>
      <c r="L150" s="478">
        <f t="shared" si="259"/>
        <v>0</v>
      </c>
      <c r="M150" s="478">
        <f t="shared" si="259"/>
        <v>0</v>
      </c>
      <c r="N150" s="478">
        <f t="shared" si="259"/>
        <v>0</v>
      </c>
      <c r="O150" s="478">
        <f t="shared" si="259"/>
        <v>0</v>
      </c>
      <c r="P150" s="626">
        <f t="shared" si="152"/>
        <v>0</v>
      </c>
      <c r="Q150" s="477">
        <f t="shared" ref="Q150:AJ150" si="260">SUM(Q138:Q149)</f>
        <v>0</v>
      </c>
      <c r="R150" s="478">
        <f t="shared" si="260"/>
        <v>0</v>
      </c>
      <c r="S150" s="478">
        <f t="shared" si="260"/>
        <v>0</v>
      </c>
      <c r="T150" s="478">
        <f t="shared" si="260"/>
        <v>0</v>
      </c>
      <c r="U150" s="478">
        <f t="shared" si="260"/>
        <v>0</v>
      </c>
      <c r="V150" s="478">
        <f t="shared" si="260"/>
        <v>0</v>
      </c>
      <c r="W150" s="478">
        <f t="shared" si="260"/>
        <v>0</v>
      </c>
      <c r="X150" s="478">
        <f t="shared" si="260"/>
        <v>0</v>
      </c>
      <c r="Y150" s="478">
        <f t="shared" si="260"/>
        <v>0</v>
      </c>
      <c r="Z150" s="480">
        <f t="shared" si="260"/>
        <v>0</v>
      </c>
      <c r="AA150" s="479">
        <f t="shared" si="260"/>
        <v>0</v>
      </c>
      <c r="AB150" s="480">
        <f t="shared" si="260"/>
        <v>0</v>
      </c>
      <c r="AC150" s="480">
        <f t="shared" si="260"/>
        <v>0</v>
      </c>
      <c r="AD150" s="479">
        <f t="shared" si="260"/>
        <v>0</v>
      </c>
      <c r="AE150" s="478">
        <f t="shared" si="260"/>
        <v>0</v>
      </c>
      <c r="AF150" s="481">
        <f t="shared" si="260"/>
        <v>0</v>
      </c>
      <c r="AG150" s="479">
        <f t="shared" si="260"/>
        <v>0</v>
      </c>
      <c r="AH150" s="480">
        <f t="shared" si="260"/>
        <v>0</v>
      </c>
      <c r="AI150" s="481">
        <f t="shared" si="260"/>
        <v>0</v>
      </c>
      <c r="AJ150" s="482">
        <f t="shared" si="260"/>
        <v>0</v>
      </c>
    </row>
    <row r="151" spans="1:36" s="422" customFormat="1" x14ac:dyDescent="0.2">
      <c r="C151" s="483"/>
      <c r="D151" s="483"/>
      <c r="E151" s="483"/>
      <c r="F151" s="483"/>
      <c r="G151" s="483"/>
      <c r="H151" s="483"/>
      <c r="I151" s="483"/>
      <c r="J151" s="483"/>
      <c r="K151" s="483"/>
      <c r="L151" s="483"/>
      <c r="M151" s="483"/>
      <c r="N151" s="483"/>
      <c r="O151" s="483"/>
      <c r="P151" s="627"/>
      <c r="Q151" s="483"/>
      <c r="R151" s="483"/>
      <c r="S151" s="483"/>
      <c r="T151" s="483"/>
      <c r="U151" s="483"/>
      <c r="V151" s="483"/>
      <c r="W151" s="483"/>
      <c r="X151" s="483"/>
      <c r="Y151" s="483"/>
      <c r="Z151" s="483"/>
      <c r="AA151" s="483"/>
      <c r="AB151" s="483"/>
      <c r="AC151" s="483"/>
      <c r="AD151" s="483"/>
      <c r="AE151" s="483"/>
      <c r="AF151" s="483"/>
      <c r="AG151" s="483"/>
      <c r="AH151" s="483"/>
      <c r="AI151" s="483"/>
      <c r="AJ151" s="483"/>
    </row>
    <row r="152" spans="1:36" s="422" customFormat="1" x14ac:dyDescent="0.2">
      <c r="P152" s="784" t="s">
        <v>275</v>
      </c>
      <c r="U152" s="784" t="s">
        <v>301</v>
      </c>
      <c r="AA152" s="784" t="s">
        <v>275</v>
      </c>
      <c r="AD152" s="784" t="s">
        <v>275</v>
      </c>
      <c r="AE152" s="779" t="s">
        <v>336</v>
      </c>
      <c r="AF152" s="779" t="s">
        <v>336</v>
      </c>
    </row>
    <row r="153" spans="1:36" s="422" customFormat="1" x14ac:dyDescent="0.2">
      <c r="P153" s="785"/>
      <c r="U153" s="785"/>
      <c r="AA153" s="785"/>
      <c r="AD153" s="785"/>
      <c r="AE153" s="780"/>
      <c r="AF153" s="780"/>
    </row>
    <row r="154" spans="1:36" s="422" customFormat="1" x14ac:dyDescent="0.2">
      <c r="B154" s="469" t="s">
        <v>98</v>
      </c>
      <c r="C154" s="639">
        <f t="shared" ref="C154:O154" si="261">IFERROR(C45-C99," ")</f>
        <v>0</v>
      </c>
      <c r="D154" s="639">
        <f t="shared" si="261"/>
        <v>0</v>
      </c>
      <c r="E154" s="639">
        <f t="shared" si="261"/>
        <v>0</v>
      </c>
      <c r="F154" s="639">
        <f t="shared" si="261"/>
        <v>0</v>
      </c>
      <c r="G154" s="639">
        <f t="shared" si="261"/>
        <v>0</v>
      </c>
      <c r="H154" s="639">
        <f t="shared" si="261"/>
        <v>0</v>
      </c>
      <c r="I154" s="639">
        <f t="shared" si="261"/>
        <v>0</v>
      </c>
      <c r="J154" s="639">
        <f t="shared" si="261"/>
        <v>0</v>
      </c>
      <c r="K154" s="639">
        <f t="shared" si="261"/>
        <v>0</v>
      </c>
      <c r="L154" s="639">
        <f t="shared" si="261"/>
        <v>0</v>
      </c>
      <c r="M154" s="639">
        <f t="shared" si="261"/>
        <v>0</v>
      </c>
      <c r="N154" s="639">
        <f t="shared" si="261"/>
        <v>0</v>
      </c>
      <c r="O154" s="639">
        <f t="shared" si="261"/>
        <v>0</v>
      </c>
      <c r="P154" s="781" t="str">
        <f>IFERROR(SUM(P138:P141)/SUM($AJ$29:$AJ$32), "Need Data")</f>
        <v>Need Data</v>
      </c>
      <c r="Q154" s="639">
        <f t="shared" ref="Q154:Z154" si="262">IFERROR(Q45-Q99," ")</f>
        <v>0</v>
      </c>
      <c r="R154" s="639">
        <f t="shared" si="262"/>
        <v>0</v>
      </c>
      <c r="S154" s="639">
        <f t="shared" si="262"/>
        <v>0</v>
      </c>
      <c r="T154" s="639">
        <f t="shared" si="262"/>
        <v>0</v>
      </c>
      <c r="U154" s="639">
        <f t="shared" si="262"/>
        <v>0</v>
      </c>
      <c r="V154" s="639">
        <f t="shared" si="262"/>
        <v>0</v>
      </c>
      <c r="W154" s="639">
        <f t="shared" si="262"/>
        <v>0</v>
      </c>
      <c r="X154" s="639">
        <f t="shared" si="262"/>
        <v>0</v>
      </c>
      <c r="Y154" s="639">
        <f t="shared" si="262"/>
        <v>0</v>
      </c>
      <c r="Z154" s="639">
        <f t="shared" si="262"/>
        <v>0</v>
      </c>
      <c r="AA154" s="781" t="str">
        <f>IFERROR(SUM(AA138:AA141)/SUM($AJ$29:$AJ$32), "Need Data")</f>
        <v>Need Data</v>
      </c>
      <c r="AB154" s="639">
        <f t="shared" ref="AB154:AC157" si="263">IFERROR(AB45-AB99," ")</f>
        <v>0</v>
      </c>
      <c r="AC154" s="639">
        <f t="shared" si="263"/>
        <v>0</v>
      </c>
      <c r="AD154" s="781" t="str">
        <f>IFERROR(SUM(AD138:AD141)/SUM($AJ$29:$AJ$32), "Need Data")</f>
        <v>Need Data</v>
      </c>
      <c r="AE154" s="613">
        <f t="shared" ref="AE154:AF157" si="264">IFERROR(AE45-AE99," ")</f>
        <v>0</v>
      </c>
      <c r="AF154" s="613">
        <f t="shared" si="264"/>
        <v>0</v>
      </c>
      <c r="AG154" s="776"/>
      <c r="AH154" s="776"/>
      <c r="AI154" s="776"/>
      <c r="AJ154" s="776"/>
    </row>
    <row r="155" spans="1:36" s="422" customFormat="1" x14ac:dyDescent="0.2">
      <c r="B155" s="469" t="s">
        <v>318</v>
      </c>
      <c r="C155" s="485" t="str">
        <f t="shared" ref="C155:O155" si="265">IFERROR(C46-C100," ")</f>
        <v xml:space="preserve"> </v>
      </c>
      <c r="D155" s="485" t="str">
        <f t="shared" si="265"/>
        <v xml:space="preserve"> </v>
      </c>
      <c r="E155" s="485" t="str">
        <f t="shared" si="265"/>
        <v xml:space="preserve"> </v>
      </c>
      <c r="F155" s="485" t="str">
        <f t="shared" si="265"/>
        <v xml:space="preserve"> </v>
      </c>
      <c r="G155" s="485" t="str">
        <f t="shared" si="265"/>
        <v xml:space="preserve"> </v>
      </c>
      <c r="H155" s="485" t="str">
        <f t="shared" si="265"/>
        <v xml:space="preserve"> </v>
      </c>
      <c r="I155" s="485" t="str">
        <f t="shared" si="265"/>
        <v xml:space="preserve"> </v>
      </c>
      <c r="J155" s="485" t="str">
        <f t="shared" si="265"/>
        <v xml:space="preserve"> </v>
      </c>
      <c r="K155" s="485" t="str">
        <f t="shared" si="265"/>
        <v xml:space="preserve"> </v>
      </c>
      <c r="L155" s="485" t="str">
        <f t="shared" si="265"/>
        <v xml:space="preserve"> </v>
      </c>
      <c r="M155" s="485" t="str">
        <f t="shared" si="265"/>
        <v xml:space="preserve"> </v>
      </c>
      <c r="N155" s="485" t="str">
        <f t="shared" si="265"/>
        <v xml:space="preserve"> </v>
      </c>
      <c r="O155" s="485" t="str">
        <f t="shared" si="265"/>
        <v xml:space="preserve"> </v>
      </c>
      <c r="P155" s="782"/>
      <c r="Q155" s="485" t="str">
        <f t="shared" ref="Q155:Z155" si="266">IFERROR(Q46-Q100," ")</f>
        <v xml:space="preserve"> </v>
      </c>
      <c r="R155" s="485" t="str">
        <f t="shared" si="266"/>
        <v xml:space="preserve"> </v>
      </c>
      <c r="S155" s="485" t="str">
        <f t="shared" si="266"/>
        <v xml:space="preserve"> </v>
      </c>
      <c r="T155" s="485" t="str">
        <f t="shared" si="266"/>
        <v xml:space="preserve"> </v>
      </c>
      <c r="U155" s="485" t="str">
        <f t="shared" si="266"/>
        <v xml:space="preserve"> </v>
      </c>
      <c r="V155" s="485" t="str">
        <f t="shared" si="266"/>
        <v xml:space="preserve"> </v>
      </c>
      <c r="W155" s="485" t="str">
        <f t="shared" si="266"/>
        <v xml:space="preserve"> </v>
      </c>
      <c r="X155" s="485" t="str">
        <f t="shared" si="266"/>
        <v xml:space="preserve"> </v>
      </c>
      <c r="Y155" s="485" t="str">
        <f t="shared" si="266"/>
        <v xml:space="preserve"> </v>
      </c>
      <c r="Z155" s="485" t="str">
        <f t="shared" si="266"/>
        <v xml:space="preserve"> </v>
      </c>
      <c r="AA155" s="782"/>
      <c r="AB155" s="485" t="str">
        <f t="shared" si="263"/>
        <v xml:space="preserve"> </v>
      </c>
      <c r="AC155" s="485" t="str">
        <f t="shared" si="263"/>
        <v xml:space="preserve"> </v>
      </c>
      <c r="AD155" s="782"/>
      <c r="AE155" s="485" t="str">
        <f t="shared" si="264"/>
        <v xml:space="preserve"> </v>
      </c>
      <c r="AF155" s="485" t="str">
        <f t="shared" si="264"/>
        <v xml:space="preserve"> </v>
      </c>
      <c r="AG155" s="777"/>
      <c r="AH155" s="777" t="str">
        <f>IFERROR(AH$14/AH$45,"")</f>
        <v/>
      </c>
      <c r="AI155" s="777" t="str">
        <f>IFERROR(AI$14/AI$45,"")</f>
        <v/>
      </c>
      <c r="AJ155" s="777"/>
    </row>
    <row r="156" spans="1:36" s="422" customFormat="1" x14ac:dyDescent="0.2">
      <c r="B156" s="469" t="s">
        <v>317</v>
      </c>
      <c r="C156" s="485" t="str">
        <f t="shared" ref="C156:O156" si="267">IFERROR(C47-C101," ")</f>
        <v xml:space="preserve"> </v>
      </c>
      <c r="D156" s="485" t="str">
        <f t="shared" si="267"/>
        <v xml:space="preserve"> </v>
      </c>
      <c r="E156" s="485" t="str">
        <f t="shared" si="267"/>
        <v xml:space="preserve"> </v>
      </c>
      <c r="F156" s="485" t="str">
        <f t="shared" si="267"/>
        <v xml:space="preserve"> </v>
      </c>
      <c r="G156" s="485" t="str">
        <f t="shared" si="267"/>
        <v xml:space="preserve"> </v>
      </c>
      <c r="H156" s="485" t="str">
        <f t="shared" si="267"/>
        <v xml:space="preserve"> </v>
      </c>
      <c r="I156" s="485" t="str">
        <f t="shared" si="267"/>
        <v xml:space="preserve"> </v>
      </c>
      <c r="J156" s="485" t="str">
        <f t="shared" si="267"/>
        <v xml:space="preserve"> </v>
      </c>
      <c r="K156" s="485" t="str">
        <f t="shared" si="267"/>
        <v xml:space="preserve"> </v>
      </c>
      <c r="L156" s="485" t="str">
        <f t="shared" si="267"/>
        <v xml:space="preserve"> </v>
      </c>
      <c r="M156" s="485" t="str">
        <f t="shared" si="267"/>
        <v xml:space="preserve"> </v>
      </c>
      <c r="N156" s="485" t="str">
        <f t="shared" si="267"/>
        <v xml:space="preserve"> </v>
      </c>
      <c r="O156" s="485" t="str">
        <f t="shared" si="267"/>
        <v xml:space="preserve"> </v>
      </c>
      <c r="P156" s="782"/>
      <c r="Q156" s="485" t="str">
        <f t="shared" ref="Q156:Z156" si="268">IFERROR(Q47-Q101," ")</f>
        <v xml:space="preserve"> </v>
      </c>
      <c r="R156" s="485" t="str">
        <f t="shared" si="268"/>
        <v xml:space="preserve"> </v>
      </c>
      <c r="S156" s="485" t="str">
        <f t="shared" si="268"/>
        <v xml:space="preserve"> </v>
      </c>
      <c r="T156" s="485" t="str">
        <f t="shared" si="268"/>
        <v xml:space="preserve"> </v>
      </c>
      <c r="U156" s="485" t="str">
        <f t="shared" si="268"/>
        <v xml:space="preserve"> </v>
      </c>
      <c r="V156" s="485" t="str">
        <f t="shared" si="268"/>
        <v xml:space="preserve"> </v>
      </c>
      <c r="W156" s="485" t="str">
        <f t="shared" si="268"/>
        <v xml:space="preserve"> </v>
      </c>
      <c r="X156" s="485" t="str">
        <f t="shared" si="268"/>
        <v xml:space="preserve"> </v>
      </c>
      <c r="Y156" s="485" t="str">
        <f t="shared" si="268"/>
        <v xml:space="preserve"> </v>
      </c>
      <c r="Z156" s="485" t="str">
        <f t="shared" si="268"/>
        <v xml:space="preserve"> </v>
      </c>
      <c r="AA156" s="782"/>
      <c r="AB156" s="485" t="str">
        <f t="shared" si="263"/>
        <v xml:space="preserve"> </v>
      </c>
      <c r="AC156" s="485" t="str">
        <f t="shared" si="263"/>
        <v xml:space="preserve"> </v>
      </c>
      <c r="AD156" s="782"/>
      <c r="AE156" s="485" t="str">
        <f t="shared" si="264"/>
        <v xml:space="preserve"> </v>
      </c>
      <c r="AF156" s="485" t="str">
        <f t="shared" si="264"/>
        <v xml:space="preserve"> </v>
      </c>
      <c r="AG156" s="777"/>
      <c r="AH156" s="777" t="str">
        <f>IFERROR(AH$26/AH$45,"")</f>
        <v/>
      </c>
      <c r="AI156" s="777" t="str">
        <f>IFERROR(AI$26/AI$45,"")</f>
        <v/>
      </c>
      <c r="AJ156" s="777"/>
    </row>
    <row r="157" spans="1:36" s="422" customFormat="1" x14ac:dyDescent="0.2">
      <c r="B157" s="469" t="s">
        <v>316</v>
      </c>
      <c r="C157" s="485" t="str">
        <f t="shared" ref="C157:O157" si="269">IFERROR(C48-C102," ")</f>
        <v xml:space="preserve"> </v>
      </c>
      <c r="D157" s="485" t="str">
        <f t="shared" si="269"/>
        <v xml:space="preserve"> </v>
      </c>
      <c r="E157" s="485" t="str">
        <f t="shared" si="269"/>
        <v xml:space="preserve"> </v>
      </c>
      <c r="F157" s="485" t="str">
        <f t="shared" si="269"/>
        <v xml:space="preserve"> </v>
      </c>
      <c r="G157" s="485" t="str">
        <f t="shared" si="269"/>
        <v xml:space="preserve"> </v>
      </c>
      <c r="H157" s="485" t="str">
        <f t="shared" si="269"/>
        <v xml:space="preserve"> </v>
      </c>
      <c r="I157" s="485" t="str">
        <f t="shared" si="269"/>
        <v xml:space="preserve"> </v>
      </c>
      <c r="J157" s="485" t="str">
        <f t="shared" si="269"/>
        <v xml:space="preserve"> </v>
      </c>
      <c r="K157" s="485" t="str">
        <f t="shared" si="269"/>
        <v xml:space="preserve"> </v>
      </c>
      <c r="L157" s="485" t="str">
        <f t="shared" si="269"/>
        <v xml:space="preserve"> </v>
      </c>
      <c r="M157" s="485" t="str">
        <f t="shared" si="269"/>
        <v xml:space="preserve"> </v>
      </c>
      <c r="N157" s="485" t="str">
        <f t="shared" si="269"/>
        <v xml:space="preserve"> </v>
      </c>
      <c r="O157" s="485" t="str">
        <f t="shared" si="269"/>
        <v xml:space="preserve"> </v>
      </c>
      <c r="P157" s="783"/>
      <c r="Q157" s="485" t="str">
        <f t="shared" ref="Q157:Z157" si="270">IFERROR(Q48-Q102," ")</f>
        <v xml:space="preserve"> </v>
      </c>
      <c r="R157" s="485" t="str">
        <f t="shared" si="270"/>
        <v xml:space="preserve"> </v>
      </c>
      <c r="S157" s="485" t="str">
        <f t="shared" si="270"/>
        <v xml:space="preserve"> </v>
      </c>
      <c r="T157" s="485" t="str">
        <f t="shared" si="270"/>
        <v xml:space="preserve"> </v>
      </c>
      <c r="U157" s="485" t="str">
        <f t="shared" si="270"/>
        <v xml:space="preserve"> </v>
      </c>
      <c r="V157" s="485" t="str">
        <f t="shared" si="270"/>
        <v xml:space="preserve"> </v>
      </c>
      <c r="W157" s="485" t="str">
        <f t="shared" si="270"/>
        <v xml:space="preserve"> </v>
      </c>
      <c r="X157" s="485" t="str">
        <f t="shared" si="270"/>
        <v xml:space="preserve"> </v>
      </c>
      <c r="Y157" s="485" t="str">
        <f t="shared" si="270"/>
        <v xml:space="preserve"> </v>
      </c>
      <c r="Z157" s="485" t="str">
        <f t="shared" si="270"/>
        <v xml:space="preserve"> </v>
      </c>
      <c r="AA157" s="783"/>
      <c r="AB157" s="485" t="str">
        <f t="shared" si="263"/>
        <v xml:space="preserve"> </v>
      </c>
      <c r="AC157" s="485" t="str">
        <f t="shared" si="263"/>
        <v xml:space="preserve"> </v>
      </c>
      <c r="AD157" s="783"/>
      <c r="AE157" s="485" t="str">
        <f t="shared" si="264"/>
        <v xml:space="preserve"> </v>
      </c>
      <c r="AF157" s="485" t="str">
        <f t="shared" si="264"/>
        <v xml:space="preserve"> </v>
      </c>
      <c r="AG157" s="778"/>
      <c r="AH157" s="778" t="str">
        <f t="shared" ref="AH157:AI157" si="271">IFERROR(AH$41/AH$45,"")</f>
        <v/>
      </c>
      <c r="AI157" s="778" t="str">
        <f t="shared" si="271"/>
        <v/>
      </c>
      <c r="AJ157" s="778"/>
    </row>
    <row r="158" spans="1:36" s="422" customFormat="1" x14ac:dyDescent="0.2"/>
    <row r="159" spans="1:36" s="422" customFormat="1" x14ac:dyDescent="0.2">
      <c r="A159" s="422" t="s">
        <v>102</v>
      </c>
      <c r="C159" s="483">
        <f t="shared" ref="C159:O159" si="272">C129-C135-C150</f>
        <v>0</v>
      </c>
      <c r="D159" s="483">
        <f t="shared" si="272"/>
        <v>0</v>
      </c>
      <c r="E159" s="483">
        <f t="shared" si="272"/>
        <v>0</v>
      </c>
      <c r="F159" s="483">
        <f t="shared" si="272"/>
        <v>0</v>
      </c>
      <c r="G159" s="483">
        <f t="shared" si="272"/>
        <v>0</v>
      </c>
      <c r="H159" s="483">
        <f t="shared" si="272"/>
        <v>0</v>
      </c>
      <c r="I159" s="483">
        <f t="shared" si="272"/>
        <v>0</v>
      </c>
      <c r="J159" s="483">
        <f t="shared" si="272"/>
        <v>0</v>
      </c>
      <c r="K159" s="483">
        <f t="shared" si="272"/>
        <v>0</v>
      </c>
      <c r="L159" s="483">
        <f t="shared" si="272"/>
        <v>0</v>
      </c>
      <c r="M159" s="483">
        <f t="shared" si="272"/>
        <v>0</v>
      </c>
      <c r="N159" s="483">
        <f t="shared" si="272"/>
        <v>0</v>
      </c>
      <c r="O159" s="483">
        <f t="shared" si="272"/>
        <v>0</v>
      </c>
      <c r="P159" s="483"/>
      <c r="Q159" s="483">
        <f t="shared" ref="Q159:Z159" si="273">Q129-Q135-Q150</f>
        <v>0</v>
      </c>
      <c r="R159" s="483">
        <f t="shared" si="273"/>
        <v>0</v>
      </c>
      <c r="S159" s="483">
        <f t="shared" si="273"/>
        <v>0</v>
      </c>
      <c r="T159" s="483">
        <f t="shared" si="273"/>
        <v>0</v>
      </c>
      <c r="U159" s="483">
        <f t="shared" si="273"/>
        <v>0</v>
      </c>
      <c r="V159" s="483">
        <f t="shared" si="273"/>
        <v>0</v>
      </c>
      <c r="W159" s="483">
        <f t="shared" si="273"/>
        <v>0</v>
      </c>
      <c r="X159" s="483">
        <f t="shared" si="273"/>
        <v>0</v>
      </c>
      <c r="Y159" s="483">
        <f t="shared" si="273"/>
        <v>0</v>
      </c>
      <c r="Z159" s="483">
        <f t="shared" si="273"/>
        <v>0</v>
      </c>
      <c r="AA159" s="483"/>
      <c r="AB159" s="483">
        <f>AB129-AB135-AB150</f>
        <v>0</v>
      </c>
      <c r="AC159" s="483">
        <f>AC129-AC135-AC150</f>
        <v>0</v>
      </c>
      <c r="AD159" s="483"/>
      <c r="AE159" s="483">
        <f>AE129-AE135-AE150</f>
        <v>0</v>
      </c>
      <c r="AF159" s="483">
        <f>AF129-AF135-AF150</f>
        <v>0</v>
      </c>
      <c r="AG159" s="483"/>
      <c r="AH159" s="483"/>
      <c r="AI159" s="483"/>
      <c r="AJ159" s="483"/>
    </row>
    <row r="160" spans="1:36" s="422" customFormat="1" x14ac:dyDescent="0.2">
      <c r="A160" s="422" t="s">
        <v>269</v>
      </c>
      <c r="C160" s="486" t="str">
        <f t="shared" ref="C160:O160" si="274">IF(C154&gt;0,IF(C123&gt;0,"OK","Need Budget"), "OK")</f>
        <v>OK</v>
      </c>
      <c r="D160" s="486" t="str">
        <f t="shared" si="274"/>
        <v>OK</v>
      </c>
      <c r="E160" s="486" t="str">
        <f t="shared" si="274"/>
        <v>OK</v>
      </c>
      <c r="F160" s="486" t="str">
        <f t="shared" si="274"/>
        <v>OK</v>
      </c>
      <c r="G160" s="486" t="str">
        <f t="shared" si="274"/>
        <v>OK</v>
      </c>
      <c r="H160" s="486" t="str">
        <f t="shared" si="274"/>
        <v>OK</v>
      </c>
      <c r="I160" s="486" t="str">
        <f t="shared" si="274"/>
        <v>OK</v>
      </c>
      <c r="J160" s="486" t="str">
        <f t="shared" si="274"/>
        <v>OK</v>
      </c>
      <c r="K160" s="486" t="str">
        <f t="shared" si="274"/>
        <v>OK</v>
      </c>
      <c r="L160" s="486" t="str">
        <f t="shared" si="274"/>
        <v>OK</v>
      </c>
      <c r="M160" s="486" t="str">
        <f t="shared" si="274"/>
        <v>OK</v>
      </c>
      <c r="N160" s="486" t="str">
        <f t="shared" si="274"/>
        <v>OK</v>
      </c>
      <c r="O160" s="486" t="str">
        <f t="shared" si="274"/>
        <v>OK</v>
      </c>
      <c r="Q160" s="486" t="str">
        <f t="shared" ref="Q160:Z160" si="275">IF(Q154&gt;0,IF(Q123&gt;0,"OK","Need Budget"), "OK")</f>
        <v>OK</v>
      </c>
      <c r="R160" s="486" t="str">
        <f t="shared" si="275"/>
        <v>OK</v>
      </c>
      <c r="S160" s="486" t="str">
        <f t="shared" si="275"/>
        <v>OK</v>
      </c>
      <c r="T160" s="486" t="str">
        <f t="shared" si="275"/>
        <v>OK</v>
      </c>
      <c r="U160" s="486" t="str">
        <f t="shared" si="275"/>
        <v>OK</v>
      </c>
      <c r="V160" s="486" t="str">
        <f t="shared" si="275"/>
        <v>OK</v>
      </c>
      <c r="W160" s="486" t="str">
        <f t="shared" si="275"/>
        <v>OK</v>
      </c>
      <c r="X160" s="486" t="str">
        <f t="shared" si="275"/>
        <v>OK</v>
      </c>
      <c r="Y160" s="486" t="str">
        <f t="shared" si="275"/>
        <v>OK</v>
      </c>
      <c r="Z160" s="486" t="str">
        <f t="shared" si="275"/>
        <v>OK</v>
      </c>
      <c r="AB160" s="486" t="str">
        <f>IF(AB154&gt;0,IF(AB123&gt;0,"OK","Need Budget"), "OK")</f>
        <v>OK</v>
      </c>
      <c r="AC160" s="486" t="str">
        <f>IF(AC154&gt;0,IF(AC123&gt;0,"OK","Need Budget"), "OK")</f>
        <v>OK</v>
      </c>
      <c r="AD160" s="486"/>
      <c r="AE160" s="486" t="str">
        <f>IF(AE154&gt;0,IF(AE123&gt;0,"OK","Need Budget"), "OK")</f>
        <v>OK</v>
      </c>
      <c r="AF160" s="486" t="str">
        <f>IF(AF154&gt;0,IF(AF123&gt;0,"OK","Need Budget"), "OK")</f>
        <v>OK</v>
      </c>
      <c r="AH160" s="486"/>
      <c r="AI160" s="486"/>
    </row>
    <row r="165" spans="2:2" s="399" customFormat="1" x14ac:dyDescent="0.2">
      <c r="B165" s="399" t="s">
        <v>420</v>
      </c>
    </row>
  </sheetData>
  <sheetProtection sheet="1" objects="1" scenarios="1"/>
  <mergeCells count="57">
    <mergeCell ref="AG45:AG48"/>
    <mergeCell ref="AJ45:AJ48"/>
    <mergeCell ref="P45:P48"/>
    <mergeCell ref="AA45:AA48"/>
    <mergeCell ref="AD45:AD48"/>
    <mergeCell ref="AH45:AH48"/>
    <mergeCell ref="AI45:AI48"/>
    <mergeCell ref="P43:P44"/>
    <mergeCell ref="AA43:AA44"/>
    <mergeCell ref="AD43:AD44"/>
    <mergeCell ref="Q2:AA2"/>
    <mergeCell ref="C2:P2"/>
    <mergeCell ref="AE1:AJ1"/>
    <mergeCell ref="AJ2:AJ3"/>
    <mergeCell ref="AB2:AD2"/>
    <mergeCell ref="AE2:AG2"/>
    <mergeCell ref="U43:U44"/>
    <mergeCell ref="AE43:AE44"/>
    <mergeCell ref="AF43:AF44"/>
    <mergeCell ref="AE55:AJ55"/>
    <mergeCell ref="C56:P56"/>
    <mergeCell ref="Q56:AA56"/>
    <mergeCell ref="AB56:AD56"/>
    <mergeCell ref="AE56:AG56"/>
    <mergeCell ref="AJ56:AJ57"/>
    <mergeCell ref="AF97:AF98"/>
    <mergeCell ref="P99:P102"/>
    <mergeCell ref="AA99:AA102"/>
    <mergeCell ref="AD99:AD102"/>
    <mergeCell ref="AG99:AG102"/>
    <mergeCell ref="P97:P98"/>
    <mergeCell ref="U97:U98"/>
    <mergeCell ref="AA97:AA98"/>
    <mergeCell ref="AD97:AD98"/>
    <mergeCell ref="AE97:AE98"/>
    <mergeCell ref="AH99:AH102"/>
    <mergeCell ref="AI99:AI102"/>
    <mergeCell ref="AJ99:AJ102"/>
    <mergeCell ref="AE110:AJ110"/>
    <mergeCell ref="C111:P111"/>
    <mergeCell ref="Q111:AA111"/>
    <mergeCell ref="AB111:AD111"/>
    <mergeCell ref="AE111:AG111"/>
    <mergeCell ref="AJ111:AJ112"/>
    <mergeCell ref="AH154:AH157"/>
    <mergeCell ref="AI154:AI157"/>
    <mergeCell ref="AJ154:AJ157"/>
    <mergeCell ref="AF152:AF153"/>
    <mergeCell ref="P154:P157"/>
    <mergeCell ref="AA154:AA157"/>
    <mergeCell ref="AD154:AD157"/>
    <mergeCell ref="AG154:AG157"/>
    <mergeCell ref="P152:P153"/>
    <mergeCell ref="U152:U153"/>
    <mergeCell ref="AA152:AA153"/>
    <mergeCell ref="AD152:AD153"/>
    <mergeCell ref="AE152:AE153"/>
  </mergeCells>
  <phoneticPr fontId="8" type="noConversion"/>
  <conditionalFormatting sqref="C51:O51">
    <cfRule type="cellIs" dxfId="175" priority="80" operator="equal">
      <formula>"OK"</formula>
    </cfRule>
    <cfRule type="cellIs" dxfId="174" priority="81" operator="equal">
      <formula>"Need Budget"</formula>
    </cfRule>
  </conditionalFormatting>
  <conditionalFormatting sqref="C50:O50">
    <cfRule type="cellIs" dxfId="173" priority="77" operator="lessThan">
      <formula>0</formula>
    </cfRule>
    <cfRule type="cellIs" dxfId="172" priority="78" operator="greaterThan">
      <formula>0</formula>
    </cfRule>
    <cfRule type="cellIs" dxfId="171" priority="79" operator="equal">
      <formula>0</formula>
    </cfRule>
  </conditionalFormatting>
  <conditionalFormatting sqref="Q51:Z51">
    <cfRule type="cellIs" dxfId="170" priority="75" operator="equal">
      <formula>"OK"</formula>
    </cfRule>
    <cfRule type="cellIs" dxfId="169" priority="76" operator="equal">
      <formula>"Need Budget"</formula>
    </cfRule>
  </conditionalFormatting>
  <conditionalFormatting sqref="Q50:Z50">
    <cfRule type="cellIs" dxfId="168" priority="72" operator="lessThan">
      <formula>0</formula>
    </cfRule>
    <cfRule type="cellIs" dxfId="167" priority="73" operator="greaterThan">
      <formula>0</formula>
    </cfRule>
    <cfRule type="cellIs" dxfId="166" priority="74" operator="equal">
      <formula>0</formula>
    </cfRule>
  </conditionalFormatting>
  <conditionalFormatting sqref="AE51:AF51 AB51:AC51">
    <cfRule type="cellIs" dxfId="165" priority="70" operator="equal">
      <formula>"OK"</formula>
    </cfRule>
    <cfRule type="cellIs" dxfId="164" priority="71" operator="equal">
      <formula>"Need Budget"</formula>
    </cfRule>
  </conditionalFormatting>
  <conditionalFormatting sqref="AE50:AF50 AB50:AC50">
    <cfRule type="cellIs" dxfId="163" priority="67" operator="lessThan">
      <formula>0</formula>
    </cfRule>
    <cfRule type="cellIs" dxfId="162" priority="68" operator="greaterThan">
      <formula>0</formula>
    </cfRule>
    <cfRule type="cellIs" dxfId="161" priority="69" operator="equal">
      <formula>0</formula>
    </cfRule>
  </conditionalFormatting>
  <conditionalFormatting sqref="AH51:AI51">
    <cfRule type="cellIs" dxfId="160" priority="65" operator="equal">
      <formula>"OK"</formula>
    </cfRule>
    <cfRule type="cellIs" dxfId="159" priority="66" operator="equal">
      <formula>"Need Budget"</formula>
    </cfRule>
  </conditionalFormatting>
  <conditionalFormatting sqref="AH50:AI50">
    <cfRule type="cellIs" dxfId="158" priority="62" operator="lessThan">
      <formula>0</formula>
    </cfRule>
    <cfRule type="cellIs" dxfId="157" priority="63" operator="greaterThan">
      <formula>0</formula>
    </cfRule>
    <cfRule type="cellIs" dxfId="156" priority="64" operator="equal">
      <formula>0</formula>
    </cfRule>
  </conditionalFormatting>
  <conditionalFormatting sqref="C105:O105">
    <cfRule type="cellIs" dxfId="155" priority="57" operator="equal">
      <formula>"OK"</formula>
    </cfRule>
    <cfRule type="cellIs" dxfId="154" priority="58" operator="equal">
      <formula>"Need Budget"</formula>
    </cfRule>
  </conditionalFormatting>
  <conditionalFormatting sqref="C104:O104">
    <cfRule type="cellIs" dxfId="153" priority="54" operator="lessThan">
      <formula>0</formula>
    </cfRule>
    <cfRule type="cellIs" dxfId="152" priority="55" operator="greaterThan">
      <formula>0</formula>
    </cfRule>
    <cfRule type="cellIs" dxfId="151" priority="56" operator="equal">
      <formula>0</formula>
    </cfRule>
  </conditionalFormatting>
  <conditionalFormatting sqref="Q105:Z105">
    <cfRule type="cellIs" dxfId="150" priority="52" operator="equal">
      <formula>"OK"</formula>
    </cfRule>
    <cfRule type="cellIs" dxfId="149" priority="53" operator="equal">
      <formula>"Need Budget"</formula>
    </cfRule>
  </conditionalFormatting>
  <conditionalFormatting sqref="Q104:Z104">
    <cfRule type="cellIs" dxfId="148" priority="49" operator="lessThan">
      <formula>0</formula>
    </cfRule>
    <cfRule type="cellIs" dxfId="147" priority="50" operator="greaterThan">
      <formula>0</formula>
    </cfRule>
    <cfRule type="cellIs" dxfId="146" priority="51" operator="equal">
      <formula>0</formula>
    </cfRule>
  </conditionalFormatting>
  <conditionalFormatting sqref="AE105:AF105 AB105:AC105">
    <cfRule type="cellIs" dxfId="145" priority="47" operator="equal">
      <formula>"OK"</formula>
    </cfRule>
    <cfRule type="cellIs" dxfId="144" priority="48" operator="equal">
      <formula>"Need Budget"</formula>
    </cfRule>
  </conditionalFormatting>
  <conditionalFormatting sqref="AE104:AF104 AB104:AC104">
    <cfRule type="cellIs" dxfId="143" priority="44" operator="lessThan">
      <formula>0</formula>
    </cfRule>
    <cfRule type="cellIs" dxfId="142" priority="45" operator="greaterThan">
      <formula>0</formula>
    </cfRule>
    <cfRule type="cellIs" dxfId="141" priority="46" operator="equal">
      <formula>0</formula>
    </cfRule>
  </conditionalFormatting>
  <conditionalFormatting sqref="AH105:AI105">
    <cfRule type="cellIs" dxfId="140" priority="42" operator="equal">
      <formula>"OK"</formula>
    </cfRule>
    <cfRule type="cellIs" dxfId="139" priority="43" operator="equal">
      <formula>"Need Budget"</formula>
    </cfRule>
  </conditionalFormatting>
  <conditionalFormatting sqref="AH104:AI104">
    <cfRule type="cellIs" dxfId="138" priority="39" operator="lessThan">
      <formula>0</formula>
    </cfRule>
    <cfRule type="cellIs" dxfId="137" priority="40" operator="greaterThan">
      <formula>0</formula>
    </cfRule>
    <cfRule type="cellIs" dxfId="136" priority="41" operator="equal">
      <formula>0</formula>
    </cfRule>
  </conditionalFormatting>
  <conditionalFormatting sqref="C160:O160">
    <cfRule type="cellIs" dxfId="135" priority="34" operator="equal">
      <formula>"OK"</formula>
    </cfRule>
    <cfRule type="cellIs" dxfId="134" priority="35" operator="equal">
      <formula>"Need Budget"</formula>
    </cfRule>
  </conditionalFormatting>
  <conditionalFormatting sqref="C159:O159">
    <cfRule type="cellIs" dxfId="133" priority="31" operator="lessThan">
      <formula>0</formula>
    </cfRule>
    <cfRule type="cellIs" dxfId="132" priority="32" operator="greaterThan">
      <formula>0</formula>
    </cfRule>
    <cfRule type="cellIs" dxfId="131" priority="33" operator="equal">
      <formula>0</formula>
    </cfRule>
  </conditionalFormatting>
  <conditionalFormatting sqref="Q160:Z160">
    <cfRule type="cellIs" dxfId="130" priority="29" operator="equal">
      <formula>"OK"</formula>
    </cfRule>
    <cfRule type="cellIs" dxfId="129" priority="30" operator="equal">
      <formula>"Need Budget"</formula>
    </cfRule>
  </conditionalFormatting>
  <conditionalFormatting sqref="Q159:Z159">
    <cfRule type="cellIs" dxfId="128" priority="26" operator="lessThan">
      <formula>0</formula>
    </cfRule>
    <cfRule type="cellIs" dxfId="127" priority="27" operator="greaterThan">
      <formula>0</formula>
    </cfRule>
    <cfRule type="cellIs" dxfId="126" priority="28" operator="equal">
      <formula>0</formula>
    </cfRule>
  </conditionalFormatting>
  <conditionalFormatting sqref="AE160:AF160 AB160:AC160">
    <cfRule type="cellIs" dxfId="125" priority="24" operator="equal">
      <formula>"OK"</formula>
    </cfRule>
    <cfRule type="cellIs" dxfId="124" priority="25" operator="equal">
      <formula>"Need Budget"</formula>
    </cfRule>
  </conditionalFormatting>
  <conditionalFormatting sqref="AE159:AF159 AB159:AC159">
    <cfRule type="cellIs" dxfId="123" priority="21" operator="lessThan">
      <formula>0</formula>
    </cfRule>
    <cfRule type="cellIs" dxfId="122" priority="22" operator="greaterThan">
      <formula>0</formula>
    </cfRule>
    <cfRule type="cellIs" dxfId="121" priority="23" operator="equal">
      <formula>0</formula>
    </cfRule>
  </conditionalFormatting>
  <conditionalFormatting sqref="AH160:AI160">
    <cfRule type="cellIs" dxfId="120" priority="19" operator="equal">
      <formula>"OK"</formula>
    </cfRule>
    <cfRule type="cellIs" dxfId="119" priority="20" operator="equal">
      <formula>"Need Budget"</formula>
    </cfRule>
  </conditionalFormatting>
  <conditionalFormatting sqref="AH159:AI159">
    <cfRule type="cellIs" dxfId="118" priority="16" operator="lessThan">
      <formula>0</formula>
    </cfRule>
    <cfRule type="cellIs" dxfId="117" priority="17" operator="greaterThan">
      <formula>0</formula>
    </cfRule>
    <cfRule type="cellIs" dxfId="116" priority="18" operator="equal">
      <formula>0</formula>
    </cfRule>
  </conditionalFormatting>
  <conditionalFormatting sqref="AA45:AA48">
    <cfRule type="cellIs" dxfId="115" priority="9" operator="lessThan">
      <formula>0.15</formula>
    </cfRule>
  </conditionalFormatting>
  <conditionalFormatting sqref="P45:P48">
    <cfRule type="cellIs" dxfId="114" priority="8" operator="lessThan">
      <formula>0.15</formula>
    </cfRule>
  </conditionalFormatting>
  <conditionalFormatting sqref="AD45:AD48">
    <cfRule type="cellIs" dxfId="113" priority="7" operator="lessThan">
      <formula>0.02</formula>
    </cfRule>
  </conditionalFormatting>
  <conditionalFormatting sqref="P100:P102">
    <cfRule type="cellIs" dxfId="112" priority="6" operator="lessThan">
      <formula>0.15</formula>
    </cfRule>
  </conditionalFormatting>
  <conditionalFormatting sqref="AA100:AA102">
    <cfRule type="cellIs" dxfId="111" priority="5" operator="lessThan">
      <formula>0.15</formula>
    </cfRule>
  </conditionalFormatting>
  <conditionalFormatting sqref="AD100:AD102">
    <cfRule type="cellIs" dxfId="110" priority="4" operator="lessThan">
      <formula>0.02</formula>
    </cfRule>
  </conditionalFormatting>
  <conditionalFormatting sqref="AA99">
    <cfRule type="cellIs" dxfId="109" priority="3" operator="lessThan">
      <formula>0.15</formula>
    </cfRule>
  </conditionalFormatting>
  <conditionalFormatting sqref="P99">
    <cfRule type="cellIs" dxfId="108" priority="2" operator="lessThan">
      <formula>0.15</formula>
    </cfRule>
  </conditionalFormatting>
  <conditionalFormatting sqref="AD99">
    <cfRule type="cellIs" dxfId="107" priority="1" operator="lessThan">
      <formula>0.02</formula>
    </cfRule>
  </conditionalFormatting>
  <hyperlinks>
    <hyperlink ref="B53" location="'Units of Service'!A1" display="Return to Units of Service"/>
    <hyperlink ref="B54" location="ReadMe!A1" display="Return to ReadMe!"/>
    <hyperlink ref="B107" location="'Units of Service'!A1" display="Return to Units of Service"/>
    <hyperlink ref="B108" location="ReadMe!A1" display="Return to ReadMe!"/>
  </hyperlinks>
  <pageMargins left="1" right="0.7" top="1" bottom="0.75" header="0.55000000000000004" footer="0.3"/>
  <pageSetup scale="63" fitToWidth="0" orientation="landscape" r:id="rId1"/>
  <headerFooter>
    <oddFooter>&amp;L&amp;A</oddFooter>
  </headerFooter>
  <colBreaks count="2" manualBreakCount="2">
    <brk id="16" max="42" man="1"/>
    <brk id="27" max="4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59999389629810485"/>
    <pageSetUpPr autoPageBreaks="0"/>
  </sheetPr>
  <dimension ref="A1:Q167"/>
  <sheetViews>
    <sheetView zoomScaleNormal="100" zoomScaleSheetLayoutView="100" workbookViewId="0">
      <selection activeCell="O30" sqref="O30"/>
    </sheetView>
  </sheetViews>
  <sheetFormatPr defaultColWidth="9.140625" defaultRowHeight="12.75" x14ac:dyDescent="0.2"/>
  <cols>
    <col min="1" max="1" width="3.42578125" style="12" customWidth="1"/>
    <col min="2" max="2" width="26.28515625" style="12" bestFit="1" customWidth="1"/>
    <col min="3" max="3" width="13.42578125" style="12" bestFit="1" customWidth="1"/>
    <col min="4" max="4" width="13.85546875" style="12" customWidth="1"/>
    <col min="5" max="5" width="13.5703125" style="12" customWidth="1"/>
    <col min="6" max="6" width="13.42578125" style="12" bestFit="1" customWidth="1"/>
    <col min="7" max="10" width="13.42578125" style="12" hidden="1" customWidth="1"/>
    <col min="11" max="11" width="13.42578125" style="12" bestFit="1" customWidth="1"/>
    <col min="12" max="12" width="14.42578125" style="12" bestFit="1" customWidth="1"/>
    <col min="13" max="16384" width="9.140625" style="12"/>
  </cols>
  <sheetData>
    <row r="1" spans="1:12" ht="12.75" customHeight="1" x14ac:dyDescent="0.2">
      <c r="A1" s="649" t="s">
        <v>542</v>
      </c>
      <c r="B1" s="649"/>
      <c r="C1" s="184"/>
      <c r="D1" s="184"/>
      <c r="E1" s="9"/>
      <c r="F1" s="184"/>
      <c r="G1" s="184"/>
      <c r="H1" s="184"/>
      <c r="I1" s="184"/>
      <c r="J1" s="184"/>
      <c r="K1" s="184"/>
      <c r="L1" s="184"/>
    </row>
    <row r="2" spans="1:12" ht="13.5" thickBot="1" x14ac:dyDescent="0.25"/>
    <row r="3" spans="1:12" s="75" customFormat="1" ht="39" thickBot="1" x14ac:dyDescent="0.25">
      <c r="A3" s="242"/>
      <c r="B3" s="243" t="s">
        <v>103</v>
      </c>
      <c r="C3" s="258" t="s">
        <v>324</v>
      </c>
      <c r="D3" s="258" t="s">
        <v>303</v>
      </c>
      <c r="E3" s="258" t="s">
        <v>304</v>
      </c>
      <c r="F3" s="287" t="s">
        <v>335</v>
      </c>
      <c r="G3" s="244"/>
      <c r="H3" s="245"/>
      <c r="I3" s="245"/>
      <c r="J3" s="245"/>
      <c r="K3" s="281" t="s">
        <v>105</v>
      </c>
      <c r="L3" s="246" t="s">
        <v>18</v>
      </c>
    </row>
    <row r="4" spans="1:12" s="2" customFormat="1" ht="20.25" customHeight="1" x14ac:dyDescent="0.2">
      <c r="A4" s="91" t="s">
        <v>19</v>
      </c>
      <c r="B4" s="174"/>
      <c r="C4" s="58"/>
      <c r="D4" s="58"/>
      <c r="E4" s="58"/>
      <c r="F4" s="58"/>
      <c r="G4" s="58"/>
      <c r="H4" s="174"/>
      <c r="I4" s="174"/>
      <c r="J4" s="174"/>
      <c r="K4" s="174"/>
      <c r="L4" s="279"/>
    </row>
    <row r="5" spans="1:12" x14ac:dyDescent="0.2">
      <c r="A5" s="92"/>
      <c r="B5" s="81" t="s">
        <v>20</v>
      </c>
      <c r="C5" s="407"/>
      <c r="D5" s="407"/>
      <c r="E5" s="407"/>
      <c r="F5" s="407"/>
      <c r="G5" s="407"/>
      <c r="H5" s="407"/>
      <c r="I5" s="407"/>
      <c r="J5" s="407"/>
      <c r="K5" s="407"/>
      <c r="L5" s="269">
        <f t="shared" ref="L5:L13" si="0">SUM(C5:K5)</f>
        <v>0</v>
      </c>
    </row>
    <row r="6" spans="1:12" x14ac:dyDescent="0.2">
      <c r="A6" s="92"/>
      <c r="B6" s="82" t="s">
        <v>21</v>
      </c>
      <c r="C6" s="407"/>
      <c r="D6" s="407"/>
      <c r="E6" s="407"/>
      <c r="F6" s="407"/>
      <c r="G6" s="407"/>
      <c r="H6" s="407"/>
      <c r="I6" s="407"/>
      <c r="J6" s="407"/>
      <c r="K6" s="407"/>
      <c r="L6" s="229">
        <f t="shared" si="0"/>
        <v>0</v>
      </c>
    </row>
    <row r="7" spans="1:12" x14ac:dyDescent="0.2">
      <c r="A7" s="92"/>
      <c r="B7" s="82" t="s">
        <v>22</v>
      </c>
      <c r="C7" s="407"/>
      <c r="D7" s="407"/>
      <c r="E7" s="407"/>
      <c r="F7" s="407"/>
      <c r="G7" s="407"/>
      <c r="H7" s="407"/>
      <c r="I7" s="407"/>
      <c r="J7" s="407"/>
      <c r="K7" s="407"/>
      <c r="L7" s="229">
        <f t="shared" si="0"/>
        <v>0</v>
      </c>
    </row>
    <row r="8" spans="1:12" x14ac:dyDescent="0.2">
      <c r="A8" s="92"/>
      <c r="B8" s="82" t="s">
        <v>23</v>
      </c>
      <c r="C8" s="407"/>
      <c r="D8" s="407"/>
      <c r="E8" s="407"/>
      <c r="F8" s="407"/>
      <c r="G8" s="407"/>
      <c r="H8" s="407"/>
      <c r="I8" s="407"/>
      <c r="J8" s="407"/>
      <c r="K8" s="407"/>
      <c r="L8" s="229">
        <f t="shared" si="0"/>
        <v>0</v>
      </c>
    </row>
    <row r="9" spans="1:12" x14ac:dyDescent="0.2">
      <c r="A9" s="92"/>
      <c r="B9" s="82" t="s">
        <v>24</v>
      </c>
      <c r="C9" s="407"/>
      <c r="D9" s="407"/>
      <c r="E9" s="407"/>
      <c r="F9" s="407"/>
      <c r="G9" s="407"/>
      <c r="H9" s="407"/>
      <c r="I9" s="407"/>
      <c r="J9" s="407"/>
      <c r="K9" s="407"/>
      <c r="L9" s="229">
        <f t="shared" si="0"/>
        <v>0</v>
      </c>
    </row>
    <row r="10" spans="1:12" ht="12.75" customHeight="1" x14ac:dyDescent="0.2">
      <c r="A10" s="92"/>
      <c r="B10" s="82" t="s">
        <v>25</v>
      </c>
      <c r="C10" s="407"/>
      <c r="D10" s="407"/>
      <c r="E10" s="407"/>
      <c r="F10" s="407"/>
      <c r="G10" s="407"/>
      <c r="H10" s="407"/>
      <c r="I10" s="407"/>
      <c r="J10" s="407"/>
      <c r="K10" s="407"/>
      <c r="L10" s="229">
        <f t="shared" si="0"/>
        <v>0</v>
      </c>
    </row>
    <row r="11" spans="1:12" x14ac:dyDescent="0.2">
      <c r="A11" s="92"/>
      <c r="B11" s="82" t="s">
        <v>26</v>
      </c>
      <c r="C11" s="407"/>
      <c r="D11" s="407"/>
      <c r="E11" s="407"/>
      <c r="F11" s="407"/>
      <c r="G11" s="407"/>
      <c r="H11" s="407"/>
      <c r="I11" s="407"/>
      <c r="J11" s="407"/>
      <c r="K11" s="407"/>
      <c r="L11" s="229">
        <f t="shared" si="0"/>
        <v>0</v>
      </c>
    </row>
    <row r="12" spans="1:12" x14ac:dyDescent="0.2">
      <c r="A12" s="92"/>
      <c r="B12" s="82" t="s">
        <v>27</v>
      </c>
      <c r="C12" s="407"/>
      <c r="D12" s="407"/>
      <c r="E12" s="407"/>
      <c r="F12" s="407"/>
      <c r="G12" s="407"/>
      <c r="H12" s="407"/>
      <c r="I12" s="407"/>
      <c r="J12" s="407"/>
      <c r="K12" s="407"/>
      <c r="L12" s="229">
        <f t="shared" si="0"/>
        <v>0</v>
      </c>
    </row>
    <row r="13" spans="1:12" x14ac:dyDescent="0.2">
      <c r="A13" s="92"/>
      <c r="B13" s="82" t="s">
        <v>28</v>
      </c>
      <c r="C13" s="407"/>
      <c r="D13" s="407"/>
      <c r="E13" s="407"/>
      <c r="F13" s="407"/>
      <c r="G13" s="407"/>
      <c r="H13" s="407"/>
      <c r="I13" s="407"/>
      <c r="J13" s="407"/>
      <c r="K13" s="407"/>
      <c r="L13" s="229">
        <f t="shared" si="0"/>
        <v>0</v>
      </c>
    </row>
    <row r="14" spans="1:12" x14ac:dyDescent="0.2">
      <c r="A14" s="25" t="s">
        <v>29</v>
      </c>
      <c r="B14" s="107"/>
      <c r="C14" s="217">
        <f>SUM(C5:C13)</f>
        <v>0</v>
      </c>
      <c r="D14" s="217">
        <f>SUM(D5:D13)</f>
        <v>0</v>
      </c>
      <c r="E14" s="217">
        <f>SUM(E5:E13)</f>
        <v>0</v>
      </c>
      <c r="F14" s="217">
        <f t="shared" ref="F14" si="1">SUM(F5:F13)</f>
        <v>0</v>
      </c>
      <c r="G14" s="217">
        <f t="shared" ref="G14:K14" si="2">SUM(G5:G13)</f>
        <v>0</v>
      </c>
      <c r="H14" s="217">
        <f t="shared" si="2"/>
        <v>0</v>
      </c>
      <c r="I14" s="217">
        <f t="shared" si="2"/>
        <v>0</v>
      </c>
      <c r="J14" s="217">
        <f t="shared" si="2"/>
        <v>0</v>
      </c>
      <c r="K14" s="217">
        <f t="shared" si="2"/>
        <v>0</v>
      </c>
      <c r="L14" s="218">
        <f>SUM(L5:L13)</f>
        <v>0</v>
      </c>
    </row>
    <row r="15" spans="1:12" s="2" customFormat="1" ht="20.25" customHeight="1" x14ac:dyDescent="0.2">
      <c r="A15" s="91" t="s">
        <v>30</v>
      </c>
      <c r="B15" s="108"/>
      <c r="C15" s="222"/>
      <c r="D15" s="222"/>
      <c r="E15" s="222"/>
      <c r="F15" s="222"/>
      <c r="G15" s="222"/>
      <c r="H15" s="222"/>
      <c r="I15" s="222"/>
      <c r="J15" s="222"/>
      <c r="K15" s="222"/>
      <c r="L15" s="183"/>
    </row>
    <row r="16" spans="1:12" x14ac:dyDescent="0.2">
      <c r="A16" s="88"/>
      <c r="B16" s="179" t="s">
        <v>107</v>
      </c>
      <c r="C16" s="206"/>
      <c r="D16" s="206"/>
      <c r="E16" s="206"/>
      <c r="F16" s="206"/>
      <c r="G16" s="206"/>
      <c r="H16" s="206"/>
      <c r="I16" s="206"/>
      <c r="J16" s="206"/>
      <c r="K16" s="206"/>
      <c r="L16" s="269">
        <f>SUM(C16:K16)</f>
        <v>0</v>
      </c>
    </row>
    <row r="17" spans="1:12" x14ac:dyDescent="0.2">
      <c r="A17" s="92"/>
      <c r="B17" s="13" t="s">
        <v>309</v>
      </c>
      <c r="C17" s="212"/>
      <c r="D17" s="212"/>
      <c r="E17" s="212"/>
      <c r="F17" s="212"/>
      <c r="G17" s="212"/>
      <c r="H17" s="212"/>
      <c r="I17" s="212"/>
      <c r="J17" s="212"/>
      <c r="K17" s="212"/>
      <c r="L17" s="229">
        <f>SUM(C17:K17)</f>
        <v>0</v>
      </c>
    </row>
    <row r="18" spans="1:12" x14ac:dyDescent="0.2">
      <c r="A18" s="88"/>
      <c r="B18" s="13" t="s">
        <v>302</v>
      </c>
      <c r="C18" s="212"/>
      <c r="D18" s="212"/>
      <c r="E18" s="212"/>
      <c r="F18" s="212"/>
      <c r="G18" s="212"/>
      <c r="H18" s="212"/>
      <c r="I18" s="212"/>
      <c r="J18" s="212"/>
      <c r="K18" s="212"/>
      <c r="L18" s="229">
        <f>SUM(C18:K18)</f>
        <v>0</v>
      </c>
    </row>
    <row r="19" spans="1:12" x14ac:dyDescent="0.2">
      <c r="A19" s="25" t="s">
        <v>31</v>
      </c>
      <c r="B19" s="17"/>
      <c r="C19" s="228">
        <f t="shared" ref="C19:L19" si="3">SUM(C16:C18)</f>
        <v>0</v>
      </c>
      <c r="D19" s="228">
        <f t="shared" si="3"/>
        <v>0</v>
      </c>
      <c r="E19" s="228">
        <f t="shared" si="3"/>
        <v>0</v>
      </c>
      <c r="F19" s="228">
        <f t="shared" ref="F19" si="4">SUM(F16:F18)</f>
        <v>0</v>
      </c>
      <c r="G19" s="228">
        <f t="shared" si="3"/>
        <v>0</v>
      </c>
      <c r="H19" s="228">
        <f t="shared" si="3"/>
        <v>0</v>
      </c>
      <c r="I19" s="228">
        <f t="shared" si="3"/>
        <v>0</v>
      </c>
      <c r="J19" s="228">
        <f t="shared" si="3"/>
        <v>0</v>
      </c>
      <c r="K19" s="228">
        <f t="shared" si="3"/>
        <v>0</v>
      </c>
      <c r="L19" s="229">
        <f t="shared" si="3"/>
        <v>0</v>
      </c>
    </row>
    <row r="20" spans="1:12" x14ac:dyDescent="0.2">
      <c r="A20" s="96" t="s">
        <v>32</v>
      </c>
      <c r="B20" s="107"/>
      <c r="C20" s="217">
        <f t="shared" ref="C20:L20" si="5">+C14-C19</f>
        <v>0</v>
      </c>
      <c r="D20" s="217">
        <f t="shared" si="5"/>
        <v>0</v>
      </c>
      <c r="E20" s="217">
        <f t="shared" si="5"/>
        <v>0</v>
      </c>
      <c r="F20" s="217">
        <f t="shared" si="5"/>
        <v>0</v>
      </c>
      <c r="G20" s="217">
        <f t="shared" si="5"/>
        <v>0</v>
      </c>
      <c r="H20" s="217">
        <f t="shared" si="5"/>
        <v>0</v>
      </c>
      <c r="I20" s="217">
        <f t="shared" si="5"/>
        <v>0</v>
      </c>
      <c r="J20" s="217">
        <f t="shared" si="5"/>
        <v>0</v>
      </c>
      <c r="K20" s="217">
        <f t="shared" si="5"/>
        <v>0</v>
      </c>
      <c r="L20" s="218">
        <f t="shared" si="5"/>
        <v>0</v>
      </c>
    </row>
    <row r="21" spans="1:12" s="2" customFormat="1" ht="20.25" customHeight="1" x14ac:dyDescent="0.2">
      <c r="A21" s="180" t="s">
        <v>33</v>
      </c>
      <c r="B21" s="108"/>
      <c r="C21" s="222"/>
      <c r="D21" s="222"/>
      <c r="E21" s="222"/>
      <c r="F21" s="222"/>
      <c r="G21" s="222"/>
      <c r="H21" s="222"/>
      <c r="I21" s="222"/>
      <c r="J21" s="222"/>
      <c r="K21" s="222"/>
      <c r="L21" s="183"/>
    </row>
    <row r="22" spans="1:12" x14ac:dyDescent="0.2">
      <c r="A22" s="88"/>
      <c r="B22" s="179" t="s">
        <v>330</v>
      </c>
      <c r="C22" s="407"/>
      <c r="D22" s="407"/>
      <c r="E22" s="407"/>
      <c r="F22" s="407"/>
      <c r="G22" s="407"/>
      <c r="H22" s="407"/>
      <c r="I22" s="407"/>
      <c r="J22" s="407"/>
      <c r="K22" s="407"/>
      <c r="L22" s="269">
        <f>SUM(C22:K22)</f>
        <v>0</v>
      </c>
    </row>
    <row r="23" spans="1:12" x14ac:dyDescent="0.2">
      <c r="A23" s="92"/>
      <c r="B23" s="13" t="s">
        <v>331</v>
      </c>
      <c r="C23" s="407"/>
      <c r="D23" s="407"/>
      <c r="E23" s="407"/>
      <c r="F23" s="407"/>
      <c r="G23" s="407"/>
      <c r="H23" s="407"/>
      <c r="I23" s="407"/>
      <c r="J23" s="407"/>
      <c r="K23" s="407"/>
      <c r="L23" s="229">
        <f>SUM(C23:K23)</f>
        <v>0</v>
      </c>
    </row>
    <row r="24" spans="1:12" x14ac:dyDescent="0.2">
      <c r="A24" s="92"/>
      <c r="B24" s="13" t="s">
        <v>332</v>
      </c>
      <c r="C24" s="407"/>
      <c r="D24" s="407"/>
      <c r="E24" s="407"/>
      <c r="F24" s="407"/>
      <c r="G24" s="407"/>
      <c r="H24" s="407"/>
      <c r="I24" s="407"/>
      <c r="J24" s="407"/>
      <c r="K24" s="407"/>
      <c r="L24" s="229">
        <f>SUM(C24:K24)</f>
        <v>0</v>
      </c>
    </row>
    <row r="25" spans="1:12" x14ac:dyDescent="0.2">
      <c r="A25" s="88"/>
      <c r="B25" s="13" t="s">
        <v>79</v>
      </c>
      <c r="C25" s="212"/>
      <c r="D25" s="212"/>
      <c r="E25" s="212"/>
      <c r="F25" s="212"/>
      <c r="G25" s="212"/>
      <c r="H25" s="212"/>
      <c r="I25" s="212"/>
      <c r="J25" s="212"/>
      <c r="K25" s="212"/>
      <c r="L25" s="229">
        <f>SUM(C25:K25)</f>
        <v>0</v>
      </c>
    </row>
    <row r="26" spans="1:12" x14ac:dyDescent="0.2">
      <c r="A26" s="811" t="s">
        <v>99</v>
      </c>
      <c r="B26" s="812"/>
      <c r="C26" s="228">
        <f t="shared" ref="C26:L26" si="6">SUM(C22:C25)</f>
        <v>0</v>
      </c>
      <c r="D26" s="228">
        <f t="shared" si="6"/>
        <v>0</v>
      </c>
      <c r="E26" s="228">
        <f t="shared" si="6"/>
        <v>0</v>
      </c>
      <c r="F26" s="228">
        <f t="shared" ref="F26" si="7">SUM(F22:F25)</f>
        <v>0</v>
      </c>
      <c r="G26" s="228">
        <f t="shared" si="6"/>
        <v>0</v>
      </c>
      <c r="H26" s="228">
        <f t="shared" si="6"/>
        <v>0</v>
      </c>
      <c r="I26" s="228">
        <f t="shared" si="6"/>
        <v>0</v>
      </c>
      <c r="J26" s="228">
        <f t="shared" si="6"/>
        <v>0</v>
      </c>
      <c r="K26" s="228">
        <f t="shared" si="6"/>
        <v>0</v>
      </c>
      <c r="L26" s="229">
        <f t="shared" si="6"/>
        <v>0</v>
      </c>
    </row>
    <row r="27" spans="1:12" x14ac:dyDescent="0.2">
      <c r="A27" s="809" t="s">
        <v>100</v>
      </c>
      <c r="B27" s="810"/>
      <c r="C27" s="217">
        <f t="shared" ref="C27:L27" si="8">C20-C26</f>
        <v>0</v>
      </c>
      <c r="D27" s="217">
        <f t="shared" si="8"/>
        <v>0</v>
      </c>
      <c r="E27" s="217">
        <f t="shared" si="8"/>
        <v>0</v>
      </c>
      <c r="F27" s="217">
        <f t="shared" si="8"/>
        <v>0</v>
      </c>
      <c r="G27" s="217">
        <f t="shared" si="8"/>
        <v>0</v>
      </c>
      <c r="H27" s="217">
        <f t="shared" si="8"/>
        <v>0</v>
      </c>
      <c r="I27" s="217">
        <f t="shared" si="8"/>
        <v>0</v>
      </c>
      <c r="J27" s="217">
        <f t="shared" si="8"/>
        <v>0</v>
      </c>
      <c r="K27" s="217">
        <f t="shared" si="8"/>
        <v>0</v>
      </c>
      <c r="L27" s="218">
        <f t="shared" si="8"/>
        <v>0</v>
      </c>
    </row>
    <row r="28" spans="1:12" s="2" customFormat="1" ht="20.25" customHeight="1" x14ac:dyDescent="0.2">
      <c r="A28" s="652" t="s">
        <v>34</v>
      </c>
      <c r="B28" s="657"/>
      <c r="C28" s="222"/>
      <c r="D28" s="222"/>
      <c r="E28" s="222"/>
      <c r="F28" s="222"/>
      <c r="G28" s="222"/>
      <c r="H28" s="222"/>
      <c r="I28" s="222"/>
      <c r="J28" s="222"/>
      <c r="K28" s="222"/>
      <c r="L28" s="183"/>
    </row>
    <row r="29" spans="1:12" x14ac:dyDescent="0.2">
      <c r="A29" s="88"/>
      <c r="B29" s="648" t="s">
        <v>71</v>
      </c>
      <c r="C29" s="407"/>
      <c r="D29" s="407"/>
      <c r="E29" s="407"/>
      <c r="F29" s="407"/>
      <c r="G29" s="407"/>
      <c r="H29" s="407"/>
      <c r="I29" s="407"/>
      <c r="J29" s="407"/>
      <c r="K29" s="407"/>
      <c r="L29" s="269">
        <f t="shared" ref="L29:L40" si="9">SUM(C29:K29)</f>
        <v>0</v>
      </c>
    </row>
    <row r="30" spans="1:12" x14ac:dyDescent="0.2">
      <c r="A30" s="88"/>
      <c r="B30" s="646" t="s">
        <v>537</v>
      </c>
      <c r="C30" s="407"/>
      <c r="D30" s="407"/>
      <c r="E30" s="407"/>
      <c r="F30" s="407"/>
      <c r="G30" s="407"/>
      <c r="H30" s="407"/>
      <c r="I30" s="407"/>
      <c r="J30" s="407"/>
      <c r="K30" s="407"/>
      <c r="L30" s="229">
        <f t="shared" si="9"/>
        <v>0</v>
      </c>
    </row>
    <row r="31" spans="1:12" x14ac:dyDescent="0.2">
      <c r="A31" s="88"/>
      <c r="B31" s="646" t="s">
        <v>540</v>
      </c>
      <c r="C31" s="212"/>
      <c r="D31" s="212"/>
      <c r="E31" s="212"/>
      <c r="F31" s="212"/>
      <c r="G31" s="212"/>
      <c r="H31" s="212"/>
      <c r="I31" s="212"/>
      <c r="J31" s="212"/>
      <c r="K31" s="212"/>
      <c r="L31" s="229">
        <f t="shared" ref="L31" si="10">SUM(C31:K31)</f>
        <v>0</v>
      </c>
    </row>
    <row r="32" spans="1:12" x14ac:dyDescent="0.2">
      <c r="A32" s="92"/>
      <c r="B32" s="13" t="s">
        <v>305</v>
      </c>
      <c r="C32" s="212"/>
      <c r="D32" s="212"/>
      <c r="E32" s="212"/>
      <c r="F32" s="212"/>
      <c r="G32" s="212"/>
      <c r="H32" s="212"/>
      <c r="I32" s="212"/>
      <c r="J32" s="212"/>
      <c r="K32" s="212"/>
      <c r="L32" s="229">
        <f t="shared" si="9"/>
        <v>0</v>
      </c>
    </row>
    <row r="33" spans="1:17" x14ac:dyDescent="0.2">
      <c r="A33" s="88"/>
      <c r="B33" s="646" t="s">
        <v>483</v>
      </c>
      <c r="C33" s="212"/>
      <c r="D33" s="212"/>
      <c r="E33" s="212"/>
      <c r="F33" s="212"/>
      <c r="G33" s="212"/>
      <c r="H33" s="212"/>
      <c r="I33" s="212"/>
      <c r="J33" s="212"/>
      <c r="K33" s="212"/>
      <c r="L33" s="229">
        <f t="shared" si="9"/>
        <v>0</v>
      </c>
    </row>
    <row r="34" spans="1:17" x14ac:dyDescent="0.2">
      <c r="A34" s="88"/>
      <c r="B34" s="13" t="s">
        <v>484</v>
      </c>
      <c r="C34" s="212"/>
      <c r="D34" s="212"/>
      <c r="E34" s="212"/>
      <c r="F34" s="212"/>
      <c r="G34" s="212"/>
      <c r="H34" s="212"/>
      <c r="I34" s="212"/>
      <c r="J34" s="212"/>
      <c r="K34" s="212"/>
      <c r="L34" s="229">
        <f t="shared" si="9"/>
        <v>0</v>
      </c>
      <c r="N34" s="655"/>
      <c r="O34" s="655"/>
      <c r="P34" s="655"/>
      <c r="Q34" s="655"/>
    </row>
    <row r="35" spans="1:17" x14ac:dyDescent="0.2">
      <c r="A35" s="88"/>
      <c r="B35" s="13" t="s">
        <v>306</v>
      </c>
      <c r="C35" s="212"/>
      <c r="D35" s="212"/>
      <c r="E35" s="212"/>
      <c r="F35" s="212"/>
      <c r="G35" s="212"/>
      <c r="H35" s="212"/>
      <c r="I35" s="212"/>
      <c r="J35" s="212"/>
      <c r="K35" s="212"/>
      <c r="L35" s="229">
        <f t="shared" si="9"/>
        <v>0</v>
      </c>
    </row>
    <row r="36" spans="1:17" x14ac:dyDescent="0.2">
      <c r="A36" s="88"/>
      <c r="B36" s="13" t="s">
        <v>543</v>
      </c>
      <c r="C36" s="212"/>
      <c r="D36" s="212"/>
      <c r="E36" s="212"/>
      <c r="F36" s="212"/>
      <c r="G36" s="212"/>
      <c r="H36" s="212"/>
      <c r="I36" s="212"/>
      <c r="J36" s="212"/>
      <c r="K36" s="212"/>
      <c r="L36" s="229">
        <f t="shared" si="9"/>
        <v>0</v>
      </c>
    </row>
    <row r="37" spans="1:17" x14ac:dyDescent="0.2">
      <c r="A37" s="88"/>
      <c r="B37" s="13" t="s">
        <v>544</v>
      </c>
      <c r="C37" s="212"/>
      <c r="D37" s="212"/>
      <c r="E37" s="212"/>
      <c r="F37" s="212"/>
      <c r="G37" s="212"/>
      <c r="H37" s="212"/>
      <c r="I37" s="212"/>
      <c r="J37" s="212"/>
      <c r="K37" s="212"/>
      <c r="L37" s="229">
        <f t="shared" si="9"/>
        <v>0</v>
      </c>
    </row>
    <row r="38" spans="1:17" x14ac:dyDescent="0.2">
      <c r="A38" s="88"/>
      <c r="B38" s="13" t="s">
        <v>545</v>
      </c>
      <c r="C38" s="212"/>
      <c r="D38" s="212"/>
      <c r="E38" s="212"/>
      <c r="F38" s="212"/>
      <c r="G38" s="212"/>
      <c r="H38" s="212"/>
      <c r="I38" s="212"/>
      <c r="J38" s="212"/>
      <c r="K38" s="212"/>
      <c r="L38" s="229">
        <f t="shared" si="9"/>
        <v>0</v>
      </c>
    </row>
    <row r="39" spans="1:17" x14ac:dyDescent="0.2">
      <c r="A39" s="88"/>
      <c r="B39" s="13" t="s">
        <v>562</v>
      </c>
      <c r="C39" s="212"/>
      <c r="D39" s="212"/>
      <c r="E39" s="212"/>
      <c r="F39" s="212"/>
      <c r="G39" s="212"/>
      <c r="H39" s="212"/>
      <c r="I39" s="212"/>
      <c r="J39" s="212"/>
      <c r="K39" s="212"/>
      <c r="L39" s="229">
        <f t="shared" si="9"/>
        <v>0</v>
      </c>
    </row>
    <row r="40" spans="1:17" x14ac:dyDescent="0.2">
      <c r="A40" s="88"/>
      <c r="B40" s="13" t="s">
        <v>307</v>
      </c>
      <c r="C40" s="212"/>
      <c r="D40" s="212"/>
      <c r="E40" s="212"/>
      <c r="F40" s="212"/>
      <c r="G40" s="212"/>
      <c r="H40" s="212"/>
      <c r="I40" s="212"/>
      <c r="J40" s="212"/>
      <c r="K40" s="212"/>
      <c r="L40" s="229">
        <f t="shared" si="9"/>
        <v>0</v>
      </c>
    </row>
    <row r="41" spans="1:17" ht="13.5" thickBot="1" x14ac:dyDescent="0.25">
      <c r="A41" s="98" t="s">
        <v>312</v>
      </c>
      <c r="B41" s="84"/>
      <c r="C41" s="233">
        <f t="shared" ref="C41:L41" si="11">SUM(C29:C40)</f>
        <v>0</v>
      </c>
      <c r="D41" s="233">
        <f t="shared" si="11"/>
        <v>0</v>
      </c>
      <c r="E41" s="233">
        <f t="shared" si="11"/>
        <v>0</v>
      </c>
      <c r="F41" s="233">
        <f t="shared" si="11"/>
        <v>0</v>
      </c>
      <c r="G41" s="233">
        <f t="shared" si="11"/>
        <v>0</v>
      </c>
      <c r="H41" s="233">
        <f t="shared" si="11"/>
        <v>0</v>
      </c>
      <c r="I41" s="233">
        <f t="shared" si="11"/>
        <v>0</v>
      </c>
      <c r="J41" s="233">
        <f t="shared" si="11"/>
        <v>0</v>
      </c>
      <c r="K41" s="233">
        <f t="shared" si="11"/>
        <v>0</v>
      </c>
      <c r="L41" s="234">
        <f t="shared" si="11"/>
        <v>0</v>
      </c>
    </row>
    <row r="42" spans="1:17" x14ac:dyDescent="0.2">
      <c r="D42" s="813" t="s">
        <v>336</v>
      </c>
      <c r="E42" s="813" t="s">
        <v>336</v>
      </c>
    </row>
    <row r="43" spans="1:17" x14ac:dyDescent="0.2">
      <c r="D43" s="814"/>
      <c r="E43" s="814"/>
    </row>
    <row r="44" spans="1:17" x14ac:dyDescent="0.2">
      <c r="B44" s="13" t="s">
        <v>98</v>
      </c>
      <c r="C44" s="275">
        <f>'Units of Service'!$G$12</f>
        <v>0</v>
      </c>
      <c r="D44" s="247"/>
      <c r="E44" s="247"/>
      <c r="F44" s="305">
        <f>'Units of Service'!$G$28</f>
        <v>0</v>
      </c>
      <c r="G44" s="247"/>
      <c r="H44" s="247"/>
      <c r="I44" s="247"/>
      <c r="J44" s="247"/>
      <c r="K44" s="247"/>
      <c r="L44" s="302"/>
    </row>
    <row r="45" spans="1:17" x14ac:dyDescent="0.2">
      <c r="B45" s="13" t="s">
        <v>318</v>
      </c>
      <c r="C45" s="240" t="str">
        <f t="shared" ref="C45:K45" si="12">IFERROR(C$14/C$44,"")</f>
        <v/>
      </c>
      <c r="D45" s="240" t="str">
        <f t="shared" si="12"/>
        <v/>
      </c>
      <c r="E45" s="240" t="str">
        <f t="shared" si="12"/>
        <v/>
      </c>
      <c r="F45" s="240" t="str">
        <f t="shared" si="12"/>
        <v/>
      </c>
      <c r="G45" s="240" t="str">
        <f t="shared" si="12"/>
        <v/>
      </c>
      <c r="H45" s="240" t="str">
        <f t="shared" si="12"/>
        <v/>
      </c>
      <c r="I45" s="240" t="str">
        <f t="shared" si="12"/>
        <v/>
      </c>
      <c r="J45" s="240" t="str">
        <f t="shared" si="12"/>
        <v/>
      </c>
      <c r="K45" s="240" t="str">
        <f t="shared" si="12"/>
        <v/>
      </c>
      <c r="L45" s="303"/>
    </row>
    <row r="46" spans="1:17" x14ac:dyDescent="0.2">
      <c r="B46" s="13" t="s">
        <v>317</v>
      </c>
      <c r="C46" s="240" t="str">
        <f>IFERROR(C$26/C$44, "")</f>
        <v/>
      </c>
      <c r="D46" s="240" t="str">
        <f>IFERROR(D$26/D$44, "")</f>
        <v/>
      </c>
      <c r="E46" s="240" t="str">
        <f>IFERROR(E$26/E$44, "")</f>
        <v/>
      </c>
      <c r="F46" s="240" t="str">
        <f>IFERROR(F$26/F$44,"")</f>
        <v/>
      </c>
      <c r="G46" s="240" t="str">
        <f>IFERROR(G$26/G$44, "")</f>
        <v/>
      </c>
      <c r="H46" s="240" t="str">
        <f>IFERROR(H$26/H$44, "")</f>
        <v/>
      </c>
      <c r="I46" s="240" t="str">
        <f>IFERROR(I$26/I$44, "")</f>
        <v/>
      </c>
      <c r="J46" s="240" t="str">
        <f>IFERROR(J$26/J$44, "")</f>
        <v/>
      </c>
      <c r="K46" s="240" t="str">
        <f>IFERROR(K$26/K$44, "")</f>
        <v/>
      </c>
      <c r="L46" s="303"/>
    </row>
    <row r="47" spans="1:17" x14ac:dyDescent="0.2">
      <c r="B47" s="13" t="s">
        <v>316</v>
      </c>
      <c r="C47" s="240" t="str">
        <f t="shared" ref="C47:K47" si="13">IFERROR(C$41/C$44,"")</f>
        <v/>
      </c>
      <c r="D47" s="240" t="str">
        <f t="shared" si="13"/>
        <v/>
      </c>
      <c r="E47" s="240" t="str">
        <f t="shared" si="13"/>
        <v/>
      </c>
      <c r="F47" s="240" t="str">
        <f t="shared" si="13"/>
        <v/>
      </c>
      <c r="G47" s="240" t="str">
        <f t="shared" si="13"/>
        <v/>
      </c>
      <c r="H47" s="240" t="str">
        <f t="shared" si="13"/>
        <v/>
      </c>
      <c r="I47" s="240" t="str">
        <f t="shared" si="13"/>
        <v/>
      </c>
      <c r="J47" s="240" t="str">
        <f t="shared" si="13"/>
        <v/>
      </c>
      <c r="K47" s="240" t="str">
        <f t="shared" si="13"/>
        <v/>
      </c>
      <c r="L47" s="304"/>
    </row>
    <row r="49" spans="1:12" x14ac:dyDescent="0.2">
      <c r="A49" s="12" t="s">
        <v>102</v>
      </c>
      <c r="C49" s="238">
        <f>+C20-C26-C41</f>
        <v>0</v>
      </c>
      <c r="D49" s="238">
        <f t="shared" ref="D49:K49" si="14">D20-D26-D41</f>
        <v>0</v>
      </c>
      <c r="E49" s="238">
        <f t="shared" si="14"/>
        <v>0</v>
      </c>
      <c r="F49" s="238">
        <f t="shared" si="14"/>
        <v>0</v>
      </c>
      <c r="G49" s="238">
        <f t="shared" si="14"/>
        <v>0</v>
      </c>
      <c r="H49" s="238">
        <f t="shared" si="14"/>
        <v>0</v>
      </c>
      <c r="I49" s="238">
        <f t="shared" si="14"/>
        <v>0</v>
      </c>
      <c r="J49" s="238">
        <f t="shared" si="14"/>
        <v>0</v>
      </c>
      <c r="K49" s="238">
        <f t="shared" si="14"/>
        <v>0</v>
      </c>
      <c r="L49" s="238"/>
    </row>
    <row r="50" spans="1:12" x14ac:dyDescent="0.2">
      <c r="A50" s="12" t="s">
        <v>269</v>
      </c>
      <c r="C50" s="59" t="str">
        <f t="shared" ref="C50:K50" si="15">IF(C44&gt;0,IF(C14&gt;0,"OK","Need Budget"), "OK")</f>
        <v>OK</v>
      </c>
      <c r="D50" s="59" t="str">
        <f t="shared" si="15"/>
        <v>OK</v>
      </c>
      <c r="E50" s="59" t="str">
        <f t="shared" si="15"/>
        <v>OK</v>
      </c>
      <c r="F50" s="59" t="str">
        <f t="shared" si="15"/>
        <v>OK</v>
      </c>
      <c r="G50" s="59" t="str">
        <f t="shared" si="15"/>
        <v>OK</v>
      </c>
      <c r="H50" s="59" t="str">
        <f t="shared" si="15"/>
        <v>OK</v>
      </c>
      <c r="I50" s="59" t="str">
        <f t="shared" si="15"/>
        <v>OK</v>
      </c>
      <c r="J50" s="59" t="str">
        <f t="shared" si="15"/>
        <v>OK</v>
      </c>
      <c r="K50" s="59" t="str">
        <f t="shared" si="15"/>
        <v>OK</v>
      </c>
      <c r="L50" s="238"/>
    </row>
    <row r="51" spans="1:12" x14ac:dyDescent="0.2">
      <c r="B51" s="13" t="s">
        <v>314</v>
      </c>
      <c r="C51" s="13">
        <f>'Units of Service'!$G$13</f>
        <v>0</v>
      </c>
    </row>
    <row r="52" spans="1:12" x14ac:dyDescent="0.2">
      <c r="B52" s="13" t="s">
        <v>316</v>
      </c>
      <c r="C52" s="240" t="str">
        <f>IFERROR(SUM($C$29:$C$40)/$C$51,"")</f>
        <v/>
      </c>
    </row>
    <row r="53" spans="1:12" x14ac:dyDescent="0.2">
      <c r="B53" s="7" t="s">
        <v>414</v>
      </c>
    </row>
    <row r="54" spans="1:12" x14ac:dyDescent="0.2">
      <c r="B54" s="7" t="s">
        <v>415</v>
      </c>
    </row>
    <row r="55" spans="1:12" x14ac:dyDescent="0.2">
      <c r="A55" s="398" t="s">
        <v>550</v>
      </c>
      <c r="B55" s="398"/>
      <c r="C55" s="398"/>
      <c r="D55" s="398"/>
      <c r="E55" s="9"/>
      <c r="F55" s="398"/>
      <c r="G55" s="398"/>
      <c r="H55" s="398"/>
      <c r="I55" s="398"/>
      <c r="J55" s="398"/>
      <c r="K55" s="398"/>
      <c r="L55" s="398"/>
    </row>
    <row r="56" spans="1:12" ht="13.5" thickBot="1" x14ac:dyDescent="0.25"/>
    <row r="57" spans="1:12" ht="39" thickBot="1" x14ac:dyDescent="0.25">
      <c r="A57" s="242"/>
      <c r="B57" s="243" t="s">
        <v>103</v>
      </c>
      <c r="C57" s="258" t="s">
        <v>324</v>
      </c>
      <c r="D57" s="258" t="s">
        <v>303</v>
      </c>
      <c r="E57" s="258" t="s">
        <v>304</v>
      </c>
      <c r="F57" s="287" t="s">
        <v>335</v>
      </c>
      <c r="G57" s="244"/>
      <c r="H57" s="245"/>
      <c r="I57" s="245"/>
      <c r="J57" s="245"/>
      <c r="K57" s="281" t="s">
        <v>105</v>
      </c>
      <c r="L57" s="246" t="s">
        <v>18</v>
      </c>
    </row>
    <row r="58" spans="1:12" x14ac:dyDescent="0.2">
      <c r="A58" s="91" t="s">
        <v>19</v>
      </c>
      <c r="B58" s="174"/>
      <c r="C58" s="58"/>
      <c r="D58" s="58"/>
      <c r="E58" s="58"/>
      <c r="F58" s="58"/>
      <c r="G58" s="58"/>
      <c r="H58" s="174"/>
      <c r="I58" s="174"/>
      <c r="J58" s="174"/>
      <c r="K58" s="174"/>
      <c r="L58" s="279"/>
    </row>
    <row r="59" spans="1:12" x14ac:dyDescent="0.2">
      <c r="A59" s="92"/>
      <c r="B59" s="81" t="s">
        <v>20</v>
      </c>
      <c r="C59" s="206"/>
      <c r="D59" s="206"/>
      <c r="E59" s="206"/>
      <c r="F59" s="206"/>
      <c r="G59" s="206"/>
      <c r="H59" s="206"/>
      <c r="I59" s="206"/>
      <c r="J59" s="206"/>
      <c r="K59" s="206"/>
      <c r="L59" s="269">
        <f t="shared" ref="L59:L67" si="16">SUM(C59:K59)</f>
        <v>0</v>
      </c>
    </row>
    <row r="60" spans="1:12" x14ac:dyDescent="0.2">
      <c r="A60" s="92"/>
      <c r="B60" s="82" t="s">
        <v>21</v>
      </c>
      <c r="C60" s="212"/>
      <c r="D60" s="212"/>
      <c r="E60" s="212"/>
      <c r="F60" s="212"/>
      <c r="G60" s="212"/>
      <c r="H60" s="212"/>
      <c r="I60" s="212"/>
      <c r="J60" s="212"/>
      <c r="K60" s="212"/>
      <c r="L60" s="229">
        <f t="shared" si="16"/>
        <v>0</v>
      </c>
    </row>
    <row r="61" spans="1:12" x14ac:dyDescent="0.2">
      <c r="A61" s="92"/>
      <c r="B61" s="82" t="s">
        <v>22</v>
      </c>
      <c r="C61" s="212"/>
      <c r="D61" s="212"/>
      <c r="E61" s="212"/>
      <c r="F61" s="212"/>
      <c r="G61" s="212"/>
      <c r="H61" s="212"/>
      <c r="I61" s="212"/>
      <c r="J61" s="212"/>
      <c r="K61" s="212"/>
      <c r="L61" s="229">
        <f t="shared" si="16"/>
        <v>0</v>
      </c>
    </row>
    <row r="62" spans="1:12" x14ac:dyDescent="0.2">
      <c r="A62" s="92"/>
      <c r="B62" s="82" t="s">
        <v>23</v>
      </c>
      <c r="C62" s="212"/>
      <c r="D62" s="212"/>
      <c r="E62" s="212"/>
      <c r="F62" s="212"/>
      <c r="G62" s="212"/>
      <c r="H62" s="212"/>
      <c r="I62" s="212"/>
      <c r="J62" s="212"/>
      <c r="K62" s="212"/>
      <c r="L62" s="229">
        <f t="shared" si="16"/>
        <v>0</v>
      </c>
    </row>
    <row r="63" spans="1:12" x14ac:dyDescent="0.2">
      <c r="A63" s="92"/>
      <c r="B63" s="82" t="s">
        <v>24</v>
      </c>
      <c r="C63" s="212"/>
      <c r="D63" s="212"/>
      <c r="E63" s="212"/>
      <c r="F63" s="212"/>
      <c r="G63" s="212"/>
      <c r="H63" s="212"/>
      <c r="I63" s="212"/>
      <c r="J63" s="212"/>
      <c r="K63" s="212"/>
      <c r="L63" s="229">
        <f t="shared" si="16"/>
        <v>0</v>
      </c>
    </row>
    <row r="64" spans="1:12" x14ac:dyDescent="0.2">
      <c r="A64" s="92"/>
      <c r="B64" s="82" t="s">
        <v>25</v>
      </c>
      <c r="C64" s="212"/>
      <c r="D64" s="212"/>
      <c r="E64" s="212"/>
      <c r="F64" s="212"/>
      <c r="G64" s="212"/>
      <c r="H64" s="212"/>
      <c r="I64" s="212"/>
      <c r="J64" s="212"/>
      <c r="K64" s="212"/>
      <c r="L64" s="229">
        <f t="shared" si="16"/>
        <v>0</v>
      </c>
    </row>
    <row r="65" spans="1:12" x14ac:dyDescent="0.2">
      <c r="A65" s="92"/>
      <c r="B65" s="82" t="s">
        <v>26</v>
      </c>
      <c r="C65" s="212"/>
      <c r="D65" s="212"/>
      <c r="E65" s="212"/>
      <c r="F65" s="212"/>
      <c r="G65" s="212"/>
      <c r="H65" s="212"/>
      <c r="I65" s="212"/>
      <c r="J65" s="212"/>
      <c r="K65" s="212"/>
      <c r="L65" s="229">
        <f t="shared" si="16"/>
        <v>0</v>
      </c>
    </row>
    <row r="66" spans="1:12" x14ac:dyDescent="0.2">
      <c r="A66" s="92"/>
      <c r="B66" s="82" t="s">
        <v>27</v>
      </c>
      <c r="C66" s="212"/>
      <c r="D66" s="212"/>
      <c r="E66" s="212"/>
      <c r="F66" s="212"/>
      <c r="G66" s="212"/>
      <c r="H66" s="212"/>
      <c r="I66" s="212"/>
      <c r="J66" s="212"/>
      <c r="K66" s="212"/>
      <c r="L66" s="229">
        <f t="shared" si="16"/>
        <v>0</v>
      </c>
    </row>
    <row r="67" spans="1:12" x14ac:dyDescent="0.2">
      <c r="A67" s="92"/>
      <c r="B67" s="82" t="s">
        <v>28</v>
      </c>
      <c r="C67" s="212"/>
      <c r="D67" s="212"/>
      <c r="E67" s="212"/>
      <c r="F67" s="212"/>
      <c r="G67" s="212"/>
      <c r="H67" s="212"/>
      <c r="I67" s="212"/>
      <c r="J67" s="212"/>
      <c r="K67" s="212"/>
      <c r="L67" s="229">
        <f t="shared" si="16"/>
        <v>0</v>
      </c>
    </row>
    <row r="68" spans="1:12" x14ac:dyDescent="0.2">
      <c r="A68" s="25" t="s">
        <v>29</v>
      </c>
      <c r="B68" s="107"/>
      <c r="C68" s="217">
        <f>SUM(C59:C67)</f>
        <v>0</v>
      </c>
      <c r="D68" s="217">
        <f>SUM(D59:D67)</f>
        <v>0</v>
      </c>
      <c r="E68" s="217">
        <f>SUM(E59:E67)</f>
        <v>0</v>
      </c>
      <c r="F68" s="217">
        <f t="shared" ref="F68:K68" si="17">SUM(F59:F67)</f>
        <v>0</v>
      </c>
      <c r="G68" s="217">
        <f t="shared" si="17"/>
        <v>0</v>
      </c>
      <c r="H68" s="217">
        <f t="shared" si="17"/>
        <v>0</v>
      </c>
      <c r="I68" s="217">
        <f t="shared" si="17"/>
        <v>0</v>
      </c>
      <c r="J68" s="217">
        <f t="shared" si="17"/>
        <v>0</v>
      </c>
      <c r="K68" s="217">
        <f t="shared" si="17"/>
        <v>0</v>
      </c>
      <c r="L68" s="218">
        <f>SUM(L59:L67)</f>
        <v>0</v>
      </c>
    </row>
    <row r="69" spans="1:12" x14ac:dyDescent="0.2">
      <c r="A69" s="91" t="s">
        <v>30</v>
      </c>
      <c r="B69" s="108"/>
      <c r="C69" s="222"/>
      <c r="D69" s="222"/>
      <c r="E69" s="222"/>
      <c r="F69" s="222"/>
      <c r="G69" s="222"/>
      <c r="H69" s="222"/>
      <c r="I69" s="222"/>
      <c r="J69" s="222"/>
      <c r="K69" s="222"/>
      <c r="L69" s="183"/>
    </row>
    <row r="70" spans="1:12" x14ac:dyDescent="0.2">
      <c r="A70" s="88"/>
      <c r="B70" s="179" t="s">
        <v>107</v>
      </c>
      <c r="C70" s="206"/>
      <c r="D70" s="206"/>
      <c r="E70" s="206"/>
      <c r="F70" s="206"/>
      <c r="G70" s="206"/>
      <c r="H70" s="206"/>
      <c r="I70" s="206"/>
      <c r="J70" s="206"/>
      <c r="K70" s="206"/>
      <c r="L70" s="269">
        <f>SUM(C70:K70)</f>
        <v>0</v>
      </c>
    </row>
    <row r="71" spans="1:12" x14ac:dyDescent="0.2">
      <c r="A71" s="92"/>
      <c r="B71" s="13" t="s">
        <v>309</v>
      </c>
      <c r="C71" s="212"/>
      <c r="D71" s="212"/>
      <c r="E71" s="212"/>
      <c r="F71" s="212"/>
      <c r="G71" s="212"/>
      <c r="H71" s="212"/>
      <c r="I71" s="212"/>
      <c r="J71" s="212"/>
      <c r="K71" s="212"/>
      <c r="L71" s="229">
        <f>SUM(C71:K71)</f>
        <v>0</v>
      </c>
    </row>
    <row r="72" spans="1:12" x14ac:dyDescent="0.2">
      <c r="A72" s="88"/>
      <c r="B72" s="13" t="s">
        <v>302</v>
      </c>
      <c r="C72" s="212"/>
      <c r="D72" s="212"/>
      <c r="E72" s="212"/>
      <c r="F72" s="212"/>
      <c r="G72" s="212"/>
      <c r="H72" s="212"/>
      <c r="I72" s="212"/>
      <c r="J72" s="212"/>
      <c r="K72" s="212"/>
      <c r="L72" s="229">
        <f>SUM(C72:K72)</f>
        <v>0</v>
      </c>
    </row>
    <row r="73" spans="1:12" x14ac:dyDescent="0.2">
      <c r="A73" s="25" t="s">
        <v>31</v>
      </c>
      <c r="B73" s="17"/>
      <c r="C73" s="228">
        <f t="shared" ref="C73:L73" si="18">SUM(C70:C72)</f>
        <v>0</v>
      </c>
      <c r="D73" s="228">
        <f t="shared" si="18"/>
        <v>0</v>
      </c>
      <c r="E73" s="228">
        <f t="shared" si="18"/>
        <v>0</v>
      </c>
      <c r="F73" s="228">
        <f t="shared" si="18"/>
        <v>0</v>
      </c>
      <c r="G73" s="228">
        <f t="shared" si="18"/>
        <v>0</v>
      </c>
      <c r="H73" s="228">
        <f t="shared" si="18"/>
        <v>0</v>
      </c>
      <c r="I73" s="228">
        <f t="shared" si="18"/>
        <v>0</v>
      </c>
      <c r="J73" s="228">
        <f t="shared" si="18"/>
        <v>0</v>
      </c>
      <c r="K73" s="228">
        <f t="shared" si="18"/>
        <v>0</v>
      </c>
      <c r="L73" s="229">
        <f t="shared" si="18"/>
        <v>0</v>
      </c>
    </row>
    <row r="74" spans="1:12" x14ac:dyDescent="0.2">
      <c r="A74" s="96" t="s">
        <v>32</v>
      </c>
      <c r="B74" s="107"/>
      <c r="C74" s="217">
        <f t="shared" ref="C74:L74" si="19">+C68-C73</f>
        <v>0</v>
      </c>
      <c r="D74" s="217">
        <f t="shared" si="19"/>
        <v>0</v>
      </c>
      <c r="E74" s="217">
        <f t="shared" si="19"/>
        <v>0</v>
      </c>
      <c r="F74" s="217">
        <f t="shared" si="19"/>
        <v>0</v>
      </c>
      <c r="G74" s="217">
        <f t="shared" si="19"/>
        <v>0</v>
      </c>
      <c r="H74" s="217">
        <f t="shared" si="19"/>
        <v>0</v>
      </c>
      <c r="I74" s="217">
        <f t="shared" si="19"/>
        <v>0</v>
      </c>
      <c r="J74" s="217">
        <f t="shared" si="19"/>
        <v>0</v>
      </c>
      <c r="K74" s="217">
        <f t="shared" si="19"/>
        <v>0</v>
      </c>
      <c r="L74" s="218">
        <f t="shared" si="19"/>
        <v>0</v>
      </c>
    </row>
    <row r="75" spans="1:12" x14ac:dyDescent="0.2">
      <c r="A75" s="180" t="s">
        <v>33</v>
      </c>
      <c r="B75" s="108"/>
      <c r="C75" s="222"/>
      <c r="D75" s="222"/>
      <c r="E75" s="222"/>
      <c r="F75" s="222"/>
      <c r="G75" s="222"/>
      <c r="H75" s="222"/>
      <c r="I75" s="222"/>
      <c r="J75" s="222"/>
      <c r="K75" s="222"/>
      <c r="L75" s="183"/>
    </row>
    <row r="76" spans="1:12" x14ac:dyDescent="0.2">
      <c r="A76" s="88"/>
      <c r="B76" s="179" t="s">
        <v>330</v>
      </c>
      <c r="C76" s="206"/>
      <c r="D76" s="206"/>
      <c r="E76" s="206"/>
      <c r="F76" s="206"/>
      <c r="G76" s="206"/>
      <c r="H76" s="206"/>
      <c r="I76" s="206"/>
      <c r="J76" s="206"/>
      <c r="K76" s="206"/>
      <c r="L76" s="269">
        <f>SUM(C76:K76)</f>
        <v>0</v>
      </c>
    </row>
    <row r="77" spans="1:12" x14ac:dyDescent="0.2">
      <c r="A77" s="92"/>
      <c r="B77" s="13" t="s">
        <v>331</v>
      </c>
      <c r="C77" s="212"/>
      <c r="D77" s="212"/>
      <c r="E77" s="212"/>
      <c r="F77" s="212"/>
      <c r="G77" s="212"/>
      <c r="H77" s="212"/>
      <c r="I77" s="212"/>
      <c r="J77" s="212"/>
      <c r="K77" s="212"/>
      <c r="L77" s="229">
        <f>SUM(C77:K77)</f>
        <v>0</v>
      </c>
    </row>
    <row r="78" spans="1:12" x14ac:dyDescent="0.2">
      <c r="A78" s="92"/>
      <c r="B78" s="13" t="s">
        <v>332</v>
      </c>
      <c r="C78" s="212"/>
      <c r="D78" s="212"/>
      <c r="E78" s="212"/>
      <c r="F78" s="212"/>
      <c r="G78" s="212"/>
      <c r="H78" s="212"/>
      <c r="I78" s="212"/>
      <c r="J78" s="212"/>
      <c r="K78" s="212"/>
      <c r="L78" s="229">
        <f>SUM(C78:K78)</f>
        <v>0</v>
      </c>
    </row>
    <row r="79" spans="1:12" x14ac:dyDescent="0.2">
      <c r="A79" s="88"/>
      <c r="B79" s="13" t="s">
        <v>79</v>
      </c>
      <c r="C79" s="212"/>
      <c r="D79" s="212"/>
      <c r="E79" s="212"/>
      <c r="F79" s="212"/>
      <c r="G79" s="212"/>
      <c r="H79" s="212"/>
      <c r="I79" s="212"/>
      <c r="J79" s="212"/>
      <c r="K79" s="212"/>
      <c r="L79" s="229">
        <f>SUM(C79:K79)</f>
        <v>0</v>
      </c>
    </row>
    <row r="80" spans="1:12" x14ac:dyDescent="0.2">
      <c r="A80" s="25" t="s">
        <v>99</v>
      </c>
      <c r="B80" s="83"/>
      <c r="C80" s="228">
        <f t="shared" ref="C80:L80" si="20">SUM(C76:C79)</f>
        <v>0</v>
      </c>
      <c r="D80" s="228">
        <f t="shared" si="20"/>
        <v>0</v>
      </c>
      <c r="E80" s="228">
        <f t="shared" si="20"/>
        <v>0</v>
      </c>
      <c r="F80" s="228">
        <f t="shared" si="20"/>
        <v>0</v>
      </c>
      <c r="G80" s="228">
        <f t="shared" si="20"/>
        <v>0</v>
      </c>
      <c r="H80" s="228">
        <f t="shared" si="20"/>
        <v>0</v>
      </c>
      <c r="I80" s="228">
        <f t="shared" si="20"/>
        <v>0</v>
      </c>
      <c r="J80" s="228">
        <f t="shared" si="20"/>
        <v>0</v>
      </c>
      <c r="K80" s="228">
        <f t="shared" si="20"/>
        <v>0</v>
      </c>
      <c r="L80" s="229">
        <f t="shared" si="20"/>
        <v>0</v>
      </c>
    </row>
    <row r="81" spans="1:12" x14ac:dyDescent="0.2">
      <c r="A81" s="809" t="s">
        <v>100</v>
      </c>
      <c r="B81" s="810"/>
      <c r="C81" s="217">
        <f t="shared" ref="C81:L81" si="21">C74-C80</f>
        <v>0</v>
      </c>
      <c r="D81" s="217">
        <f t="shared" si="21"/>
        <v>0</v>
      </c>
      <c r="E81" s="217">
        <f t="shared" si="21"/>
        <v>0</v>
      </c>
      <c r="F81" s="217">
        <f t="shared" si="21"/>
        <v>0</v>
      </c>
      <c r="G81" s="217">
        <f t="shared" si="21"/>
        <v>0</v>
      </c>
      <c r="H81" s="217">
        <f t="shared" si="21"/>
        <v>0</v>
      </c>
      <c r="I81" s="217">
        <f t="shared" si="21"/>
        <v>0</v>
      </c>
      <c r="J81" s="217">
        <f t="shared" si="21"/>
        <v>0</v>
      </c>
      <c r="K81" s="217">
        <f t="shared" si="21"/>
        <v>0</v>
      </c>
      <c r="L81" s="218">
        <f t="shared" si="21"/>
        <v>0</v>
      </c>
    </row>
    <row r="82" spans="1:12" x14ac:dyDescent="0.2">
      <c r="A82" s="91" t="s">
        <v>34</v>
      </c>
      <c r="B82" s="202"/>
      <c r="C82" s="222"/>
      <c r="D82" s="222"/>
      <c r="E82" s="222"/>
      <c r="F82" s="222"/>
      <c r="G82" s="222"/>
      <c r="H82" s="222"/>
      <c r="I82" s="222"/>
      <c r="J82" s="222"/>
      <c r="K82" s="222"/>
      <c r="L82" s="183"/>
    </row>
    <row r="83" spans="1:12" x14ac:dyDescent="0.2">
      <c r="A83" s="88"/>
      <c r="B83" s="179" t="s">
        <v>71</v>
      </c>
      <c r="C83" s="206"/>
      <c r="D83" s="206"/>
      <c r="E83" s="206"/>
      <c r="F83" s="206"/>
      <c r="G83" s="206"/>
      <c r="H83" s="206"/>
      <c r="I83" s="206"/>
      <c r="J83" s="206"/>
      <c r="K83" s="206"/>
      <c r="L83" s="269">
        <f t="shared" ref="L83:L94" si="22">SUM(C83:K83)</f>
        <v>0</v>
      </c>
    </row>
    <row r="84" spans="1:12" x14ac:dyDescent="0.2">
      <c r="A84" s="88"/>
      <c r="B84" s="13" t="s">
        <v>537</v>
      </c>
      <c r="C84" s="212"/>
      <c r="D84" s="212"/>
      <c r="E84" s="212"/>
      <c r="F84" s="212"/>
      <c r="G84" s="212"/>
      <c r="H84" s="212"/>
      <c r="I84" s="212"/>
      <c r="J84" s="212"/>
      <c r="K84" s="212"/>
      <c r="L84" s="229">
        <f t="shared" si="22"/>
        <v>0</v>
      </c>
    </row>
    <row r="85" spans="1:12" x14ac:dyDescent="0.2">
      <c r="A85" s="88"/>
      <c r="B85" s="13" t="s">
        <v>540</v>
      </c>
      <c r="C85" s="212"/>
      <c r="D85" s="212"/>
      <c r="E85" s="212"/>
      <c r="F85" s="212"/>
      <c r="G85" s="212"/>
      <c r="H85" s="212"/>
      <c r="I85" s="212"/>
      <c r="J85" s="212"/>
      <c r="K85" s="212"/>
      <c r="L85" s="229">
        <f t="shared" ref="L85" si="23">SUM(C85:K85)</f>
        <v>0</v>
      </c>
    </row>
    <row r="86" spans="1:12" x14ac:dyDescent="0.2">
      <c r="A86" s="92"/>
      <c r="B86" s="13" t="s">
        <v>305</v>
      </c>
      <c r="C86" s="212"/>
      <c r="D86" s="212"/>
      <c r="E86" s="212"/>
      <c r="F86" s="212"/>
      <c r="G86" s="212"/>
      <c r="H86" s="212"/>
      <c r="I86" s="212"/>
      <c r="J86" s="212"/>
      <c r="K86" s="212"/>
      <c r="L86" s="229">
        <f t="shared" si="22"/>
        <v>0</v>
      </c>
    </row>
    <row r="87" spans="1:12" x14ac:dyDescent="0.2">
      <c r="A87" s="88"/>
      <c r="B87" s="13" t="s">
        <v>483</v>
      </c>
      <c r="C87" s="212"/>
      <c r="D87" s="212"/>
      <c r="E87" s="212"/>
      <c r="F87" s="212"/>
      <c r="G87" s="212"/>
      <c r="H87" s="212"/>
      <c r="I87" s="212"/>
      <c r="J87" s="212"/>
      <c r="K87" s="212"/>
      <c r="L87" s="229">
        <f t="shared" si="22"/>
        <v>0</v>
      </c>
    </row>
    <row r="88" spans="1:12" x14ac:dyDescent="0.2">
      <c r="A88" s="88"/>
      <c r="B88" s="13" t="s">
        <v>484</v>
      </c>
      <c r="C88" s="212"/>
      <c r="D88" s="212"/>
      <c r="E88" s="212"/>
      <c r="F88" s="212"/>
      <c r="G88" s="212"/>
      <c r="H88" s="212"/>
      <c r="I88" s="212"/>
      <c r="J88" s="212"/>
      <c r="K88" s="212"/>
      <c r="L88" s="229">
        <f t="shared" si="22"/>
        <v>0</v>
      </c>
    </row>
    <row r="89" spans="1:12" x14ac:dyDescent="0.2">
      <c r="A89" s="88"/>
      <c r="B89" s="13" t="s">
        <v>306</v>
      </c>
      <c r="C89" s="212"/>
      <c r="D89" s="212"/>
      <c r="E89" s="212"/>
      <c r="F89" s="212"/>
      <c r="G89" s="212"/>
      <c r="H89" s="212"/>
      <c r="I89" s="212"/>
      <c r="J89" s="212"/>
      <c r="K89" s="212"/>
      <c r="L89" s="229">
        <f t="shared" si="22"/>
        <v>0</v>
      </c>
    </row>
    <row r="90" spans="1:12" x14ac:dyDescent="0.2">
      <c r="A90" s="88"/>
      <c r="B90" s="13" t="s">
        <v>543</v>
      </c>
      <c r="C90" s="212"/>
      <c r="D90" s="212"/>
      <c r="E90" s="212"/>
      <c r="F90" s="212"/>
      <c r="G90" s="212"/>
      <c r="H90" s="212"/>
      <c r="I90" s="212"/>
      <c r="J90" s="212"/>
      <c r="K90" s="212"/>
      <c r="L90" s="229">
        <f t="shared" si="22"/>
        <v>0</v>
      </c>
    </row>
    <row r="91" spans="1:12" x14ac:dyDescent="0.2">
      <c r="A91" s="88"/>
      <c r="B91" s="13" t="s">
        <v>544</v>
      </c>
      <c r="C91" s="212"/>
      <c r="D91" s="212"/>
      <c r="E91" s="212"/>
      <c r="F91" s="212"/>
      <c r="G91" s="212"/>
      <c r="H91" s="212"/>
      <c r="I91" s="212"/>
      <c r="J91" s="212"/>
      <c r="K91" s="212"/>
      <c r="L91" s="229">
        <f t="shared" si="22"/>
        <v>0</v>
      </c>
    </row>
    <row r="92" spans="1:12" x14ac:dyDescent="0.2">
      <c r="A92" s="88"/>
      <c r="B92" s="13" t="s">
        <v>561</v>
      </c>
      <c r="C92" s="212"/>
      <c r="D92" s="212"/>
      <c r="E92" s="212"/>
      <c r="F92" s="212"/>
      <c r="G92" s="212"/>
      <c r="H92" s="212"/>
      <c r="I92" s="212"/>
      <c r="J92" s="212"/>
      <c r="K92" s="212"/>
      <c r="L92" s="229">
        <f t="shared" si="22"/>
        <v>0</v>
      </c>
    </row>
    <row r="93" spans="1:12" x14ac:dyDescent="0.2">
      <c r="A93" s="88"/>
      <c r="B93" s="13" t="s">
        <v>562</v>
      </c>
      <c r="C93" s="212"/>
      <c r="D93" s="212"/>
      <c r="E93" s="212"/>
      <c r="F93" s="212"/>
      <c r="G93" s="212"/>
      <c r="H93" s="212"/>
      <c r="I93" s="212"/>
      <c r="J93" s="212"/>
      <c r="K93" s="212"/>
      <c r="L93" s="229">
        <f t="shared" si="22"/>
        <v>0</v>
      </c>
    </row>
    <row r="94" spans="1:12" x14ac:dyDescent="0.2">
      <c r="A94" s="88"/>
      <c r="B94" s="13" t="s">
        <v>307</v>
      </c>
      <c r="C94" s="212"/>
      <c r="D94" s="212"/>
      <c r="E94" s="212"/>
      <c r="F94" s="212"/>
      <c r="G94" s="212"/>
      <c r="H94" s="212"/>
      <c r="I94" s="212"/>
      <c r="J94" s="212"/>
      <c r="K94" s="212"/>
      <c r="L94" s="229">
        <f t="shared" si="22"/>
        <v>0</v>
      </c>
    </row>
    <row r="95" spans="1:12" ht="13.5" thickBot="1" x14ac:dyDescent="0.25">
      <c r="A95" s="98" t="s">
        <v>312</v>
      </c>
      <c r="B95" s="84"/>
      <c r="C95" s="233">
        <f t="shared" ref="C95:L95" si="24">SUM(C83:C94)</f>
        <v>0</v>
      </c>
      <c r="D95" s="233">
        <f t="shared" si="24"/>
        <v>0</v>
      </c>
      <c r="E95" s="233">
        <f t="shared" si="24"/>
        <v>0</v>
      </c>
      <c r="F95" s="233">
        <f t="shared" si="24"/>
        <v>0</v>
      </c>
      <c r="G95" s="233">
        <f t="shared" si="24"/>
        <v>0</v>
      </c>
      <c r="H95" s="233">
        <f t="shared" si="24"/>
        <v>0</v>
      </c>
      <c r="I95" s="233">
        <f t="shared" si="24"/>
        <v>0</v>
      </c>
      <c r="J95" s="233">
        <f t="shared" si="24"/>
        <v>0</v>
      </c>
      <c r="K95" s="233">
        <f t="shared" si="24"/>
        <v>0</v>
      </c>
      <c r="L95" s="234">
        <f t="shared" si="24"/>
        <v>0</v>
      </c>
    </row>
    <row r="96" spans="1:12" x14ac:dyDescent="0.2">
      <c r="D96" s="813" t="s">
        <v>336</v>
      </c>
      <c r="E96" s="813" t="s">
        <v>336</v>
      </c>
    </row>
    <row r="97" spans="1:12" x14ac:dyDescent="0.2">
      <c r="D97" s="814"/>
      <c r="E97" s="814"/>
    </row>
    <row r="98" spans="1:12" x14ac:dyDescent="0.2">
      <c r="B98" s="13" t="s">
        <v>98</v>
      </c>
      <c r="C98" s="640">
        <f>'Units of Service'!$G$12</f>
        <v>0</v>
      </c>
      <c r="D98" s="641">
        <v>0</v>
      </c>
      <c r="E98" s="641">
        <v>0</v>
      </c>
      <c r="F98" s="642">
        <f>'Units of Service'!$G$28</f>
        <v>0</v>
      </c>
      <c r="G98" s="247"/>
      <c r="H98" s="247"/>
      <c r="I98" s="247"/>
      <c r="J98" s="247"/>
      <c r="K98" s="247"/>
      <c r="L98" s="302"/>
    </row>
    <row r="99" spans="1:12" x14ac:dyDescent="0.2">
      <c r="B99" s="13" t="s">
        <v>318</v>
      </c>
      <c r="C99" s="240" t="str">
        <f t="shared" ref="C99:K99" si="25">IFERROR(C$68/C$98,"")</f>
        <v/>
      </c>
      <c r="D99" s="240" t="str">
        <f t="shared" si="25"/>
        <v/>
      </c>
      <c r="E99" s="240" t="str">
        <f t="shared" si="25"/>
        <v/>
      </c>
      <c r="F99" s="240" t="str">
        <f t="shared" si="25"/>
        <v/>
      </c>
      <c r="G99" s="240" t="str">
        <f t="shared" si="25"/>
        <v/>
      </c>
      <c r="H99" s="240" t="str">
        <f t="shared" si="25"/>
        <v/>
      </c>
      <c r="I99" s="240" t="str">
        <f t="shared" si="25"/>
        <v/>
      </c>
      <c r="J99" s="240" t="str">
        <f t="shared" si="25"/>
        <v/>
      </c>
      <c r="K99" s="240" t="str">
        <f t="shared" si="25"/>
        <v/>
      </c>
      <c r="L99" s="303"/>
    </row>
    <row r="100" spans="1:12" x14ac:dyDescent="0.2">
      <c r="B100" s="13" t="s">
        <v>317</v>
      </c>
      <c r="C100" s="240" t="str">
        <f t="shared" ref="C100:K100" si="26">IFERROR(C$80/C$98, "")</f>
        <v/>
      </c>
      <c r="D100" s="240" t="str">
        <f t="shared" si="26"/>
        <v/>
      </c>
      <c r="E100" s="240" t="str">
        <f t="shared" si="26"/>
        <v/>
      </c>
      <c r="F100" s="240" t="str">
        <f t="shared" si="26"/>
        <v/>
      </c>
      <c r="G100" s="240" t="str">
        <f t="shared" si="26"/>
        <v/>
      </c>
      <c r="H100" s="240" t="str">
        <f t="shared" si="26"/>
        <v/>
      </c>
      <c r="I100" s="240" t="str">
        <f t="shared" si="26"/>
        <v/>
      </c>
      <c r="J100" s="240" t="str">
        <f t="shared" si="26"/>
        <v/>
      </c>
      <c r="K100" s="240" t="str">
        <f t="shared" si="26"/>
        <v/>
      </c>
      <c r="L100" s="303"/>
    </row>
    <row r="101" spans="1:12" x14ac:dyDescent="0.2">
      <c r="B101" s="13" t="s">
        <v>316</v>
      </c>
      <c r="C101" s="240" t="str">
        <f>IFERROR(C$95/C$98,"")</f>
        <v/>
      </c>
      <c r="D101" s="240" t="str">
        <f t="shared" ref="D101:K101" si="27">IFERROR(D$95/D$98,"")</f>
        <v/>
      </c>
      <c r="E101" s="240" t="str">
        <f t="shared" si="27"/>
        <v/>
      </c>
      <c r="F101" s="240" t="str">
        <f t="shared" si="27"/>
        <v/>
      </c>
      <c r="G101" s="240" t="str">
        <f t="shared" si="27"/>
        <v/>
      </c>
      <c r="H101" s="240" t="str">
        <f t="shared" si="27"/>
        <v/>
      </c>
      <c r="I101" s="240" t="str">
        <f t="shared" si="27"/>
        <v/>
      </c>
      <c r="J101" s="240" t="str">
        <f t="shared" si="27"/>
        <v/>
      </c>
      <c r="K101" s="240" t="str">
        <f t="shared" si="27"/>
        <v/>
      </c>
      <c r="L101" s="304"/>
    </row>
    <row r="102" spans="1:12" x14ac:dyDescent="0.2">
      <c r="A102" s="12" t="s">
        <v>102</v>
      </c>
      <c r="C102" s="238">
        <f>+C74-C80-C95</f>
        <v>0</v>
      </c>
      <c r="D102" s="238">
        <f t="shared" ref="D102:K102" si="28">D74-D80-D95</f>
        <v>0</v>
      </c>
      <c r="E102" s="238">
        <f t="shared" si="28"/>
        <v>0</v>
      </c>
      <c r="F102" s="238">
        <f t="shared" si="28"/>
        <v>0</v>
      </c>
      <c r="G102" s="238">
        <f t="shared" si="28"/>
        <v>0</v>
      </c>
      <c r="H102" s="238">
        <f t="shared" si="28"/>
        <v>0</v>
      </c>
      <c r="I102" s="238">
        <f t="shared" si="28"/>
        <v>0</v>
      </c>
      <c r="J102" s="238">
        <f t="shared" si="28"/>
        <v>0</v>
      </c>
      <c r="K102" s="238">
        <f t="shared" si="28"/>
        <v>0</v>
      </c>
      <c r="L102" s="238"/>
    </row>
    <row r="103" spans="1:12" x14ac:dyDescent="0.2">
      <c r="A103" s="12" t="s">
        <v>269</v>
      </c>
      <c r="C103" s="59" t="str">
        <f t="shared" ref="C103:K103" si="29">IF(C98&gt;0,IF(C68&gt;0,"OK","Need Budget"), "OK")</f>
        <v>OK</v>
      </c>
      <c r="D103" s="59" t="str">
        <f t="shared" si="29"/>
        <v>OK</v>
      </c>
      <c r="E103" s="59" t="str">
        <f t="shared" si="29"/>
        <v>OK</v>
      </c>
      <c r="F103" s="59" t="str">
        <f t="shared" si="29"/>
        <v>OK</v>
      </c>
      <c r="G103" s="59" t="str">
        <f t="shared" si="29"/>
        <v>OK</v>
      </c>
      <c r="H103" s="59" t="str">
        <f t="shared" si="29"/>
        <v>OK</v>
      </c>
      <c r="I103" s="59" t="str">
        <f t="shared" si="29"/>
        <v>OK</v>
      </c>
      <c r="J103" s="59" t="str">
        <f t="shared" si="29"/>
        <v>OK</v>
      </c>
      <c r="K103" s="59" t="str">
        <f t="shared" si="29"/>
        <v>OK</v>
      </c>
      <c r="L103" s="238"/>
    </row>
    <row r="104" spans="1:12" x14ac:dyDescent="0.2">
      <c r="C104" s="59"/>
      <c r="D104" s="59"/>
      <c r="E104" s="59"/>
      <c r="F104" s="59"/>
      <c r="G104" s="59"/>
      <c r="H104" s="59"/>
      <c r="I104" s="59"/>
      <c r="J104" s="59"/>
      <c r="K104" s="59"/>
      <c r="L104" s="238"/>
    </row>
    <row r="105" spans="1:12" x14ac:dyDescent="0.2">
      <c r="B105" s="13" t="s">
        <v>314</v>
      </c>
      <c r="C105" s="13">
        <f>'Units of Service'!$G$13</f>
        <v>0</v>
      </c>
    </row>
    <row r="106" spans="1:12" x14ac:dyDescent="0.2">
      <c r="B106" s="13" t="s">
        <v>316</v>
      </c>
      <c r="C106" s="240" t="str">
        <f>IFERROR(SUM($C$29:$C$40)/$C$51,"")</f>
        <v/>
      </c>
    </row>
    <row r="107" spans="1:12" x14ac:dyDescent="0.2">
      <c r="B107" s="7" t="s">
        <v>414</v>
      </c>
    </row>
    <row r="108" spans="1:12" x14ac:dyDescent="0.2">
      <c r="B108" s="7" t="s">
        <v>415</v>
      </c>
    </row>
    <row r="109" spans="1:12" x14ac:dyDescent="0.2">
      <c r="B109" s="7"/>
    </row>
    <row r="110" spans="1:12" s="422" customFormat="1" x14ac:dyDescent="0.2">
      <c r="A110" s="487" t="s">
        <v>551</v>
      </c>
      <c r="B110" s="487"/>
      <c r="C110" s="487"/>
      <c r="D110" s="487"/>
      <c r="E110" s="488"/>
      <c r="F110" s="487"/>
      <c r="G110" s="487"/>
      <c r="H110" s="487"/>
      <c r="I110" s="487"/>
      <c r="J110" s="487"/>
      <c r="K110" s="487"/>
      <c r="L110" s="487"/>
    </row>
    <row r="111" spans="1:12" s="422" customFormat="1" ht="13.5" thickBot="1" x14ac:dyDescent="0.25"/>
    <row r="112" spans="1:12" s="422" customFormat="1" ht="39" thickBot="1" x14ac:dyDescent="0.25">
      <c r="A112" s="489"/>
      <c r="B112" s="490" t="s">
        <v>103</v>
      </c>
      <c r="C112" s="491" t="s">
        <v>324</v>
      </c>
      <c r="D112" s="491" t="s">
        <v>303</v>
      </c>
      <c r="E112" s="491" t="s">
        <v>304</v>
      </c>
      <c r="F112" s="507" t="s">
        <v>335</v>
      </c>
      <c r="G112" s="492"/>
      <c r="H112" s="493"/>
      <c r="I112" s="493"/>
      <c r="J112" s="493"/>
      <c r="K112" s="494" t="s">
        <v>105</v>
      </c>
      <c r="L112" s="495" t="s">
        <v>18</v>
      </c>
    </row>
    <row r="113" spans="1:12" s="422" customFormat="1" x14ac:dyDescent="0.2">
      <c r="A113" s="437" t="s">
        <v>19</v>
      </c>
      <c r="B113" s="438"/>
      <c r="C113" s="496"/>
      <c r="D113" s="496"/>
      <c r="E113" s="496"/>
      <c r="F113" s="496"/>
      <c r="G113" s="496"/>
      <c r="H113" s="438"/>
      <c r="I113" s="438"/>
      <c r="J113" s="438"/>
      <c r="K113" s="438"/>
      <c r="L113" s="497"/>
    </row>
    <row r="114" spans="1:12" s="422" customFormat="1" x14ac:dyDescent="0.2">
      <c r="A114" s="443"/>
      <c r="B114" s="498" t="s">
        <v>20</v>
      </c>
      <c r="C114" s="447">
        <f t="shared" ref="C114:K114" si="30">C59-C5</f>
        <v>0</v>
      </c>
      <c r="D114" s="447">
        <f t="shared" si="30"/>
        <v>0</v>
      </c>
      <c r="E114" s="447">
        <f t="shared" si="30"/>
        <v>0</v>
      </c>
      <c r="F114" s="447">
        <f t="shared" si="30"/>
        <v>0</v>
      </c>
      <c r="G114" s="447">
        <f t="shared" si="30"/>
        <v>0</v>
      </c>
      <c r="H114" s="447">
        <f t="shared" si="30"/>
        <v>0</v>
      </c>
      <c r="I114" s="447">
        <f t="shared" si="30"/>
        <v>0</v>
      </c>
      <c r="J114" s="447">
        <f t="shared" si="30"/>
        <v>0</v>
      </c>
      <c r="K114" s="447">
        <f t="shared" si="30"/>
        <v>0</v>
      </c>
      <c r="L114" s="499">
        <f t="shared" ref="L114:L122" si="31">SUM(C114:K114)</f>
        <v>0</v>
      </c>
    </row>
    <row r="115" spans="1:12" s="422" customFormat="1" x14ac:dyDescent="0.2">
      <c r="A115" s="443"/>
      <c r="B115" s="500" t="s">
        <v>21</v>
      </c>
      <c r="C115" s="447">
        <f t="shared" ref="C115:K115" si="32">C60-C6</f>
        <v>0</v>
      </c>
      <c r="D115" s="447">
        <f t="shared" si="32"/>
        <v>0</v>
      </c>
      <c r="E115" s="447">
        <f t="shared" si="32"/>
        <v>0</v>
      </c>
      <c r="F115" s="447">
        <f t="shared" si="32"/>
        <v>0</v>
      </c>
      <c r="G115" s="447">
        <f t="shared" si="32"/>
        <v>0</v>
      </c>
      <c r="H115" s="447">
        <f t="shared" si="32"/>
        <v>0</v>
      </c>
      <c r="I115" s="447">
        <f t="shared" si="32"/>
        <v>0</v>
      </c>
      <c r="J115" s="447">
        <f t="shared" si="32"/>
        <v>0</v>
      </c>
      <c r="K115" s="447">
        <f t="shared" si="32"/>
        <v>0</v>
      </c>
      <c r="L115" s="464">
        <f t="shared" si="31"/>
        <v>0</v>
      </c>
    </row>
    <row r="116" spans="1:12" s="422" customFormat="1" x14ac:dyDescent="0.2">
      <c r="A116" s="443"/>
      <c r="B116" s="500" t="s">
        <v>22</v>
      </c>
      <c r="C116" s="447">
        <f t="shared" ref="C116:K116" si="33">C61-C7</f>
        <v>0</v>
      </c>
      <c r="D116" s="447">
        <f t="shared" si="33"/>
        <v>0</v>
      </c>
      <c r="E116" s="447">
        <f t="shared" si="33"/>
        <v>0</v>
      </c>
      <c r="F116" s="447">
        <f t="shared" si="33"/>
        <v>0</v>
      </c>
      <c r="G116" s="447">
        <f t="shared" si="33"/>
        <v>0</v>
      </c>
      <c r="H116" s="447">
        <f t="shared" si="33"/>
        <v>0</v>
      </c>
      <c r="I116" s="447">
        <f t="shared" si="33"/>
        <v>0</v>
      </c>
      <c r="J116" s="447">
        <f t="shared" si="33"/>
        <v>0</v>
      </c>
      <c r="K116" s="447">
        <f t="shared" si="33"/>
        <v>0</v>
      </c>
      <c r="L116" s="464">
        <f t="shared" si="31"/>
        <v>0</v>
      </c>
    </row>
    <row r="117" spans="1:12" s="422" customFormat="1" x14ac:dyDescent="0.2">
      <c r="A117" s="443"/>
      <c r="B117" s="500" t="s">
        <v>23</v>
      </c>
      <c r="C117" s="447">
        <f t="shared" ref="C117:K117" si="34">C62-C8</f>
        <v>0</v>
      </c>
      <c r="D117" s="447">
        <f t="shared" si="34"/>
        <v>0</v>
      </c>
      <c r="E117" s="447">
        <f t="shared" si="34"/>
        <v>0</v>
      </c>
      <c r="F117" s="447">
        <f t="shared" si="34"/>
        <v>0</v>
      </c>
      <c r="G117" s="447">
        <f t="shared" si="34"/>
        <v>0</v>
      </c>
      <c r="H117" s="447">
        <f t="shared" si="34"/>
        <v>0</v>
      </c>
      <c r="I117" s="447">
        <f t="shared" si="34"/>
        <v>0</v>
      </c>
      <c r="J117" s="447">
        <f t="shared" si="34"/>
        <v>0</v>
      </c>
      <c r="K117" s="447">
        <f t="shared" si="34"/>
        <v>0</v>
      </c>
      <c r="L117" s="464">
        <f t="shared" si="31"/>
        <v>0</v>
      </c>
    </row>
    <row r="118" spans="1:12" s="422" customFormat="1" x14ac:dyDescent="0.2">
      <c r="A118" s="443"/>
      <c r="B118" s="500" t="s">
        <v>24</v>
      </c>
      <c r="C118" s="447">
        <f t="shared" ref="C118:K118" si="35">C63-C9</f>
        <v>0</v>
      </c>
      <c r="D118" s="447">
        <f t="shared" si="35"/>
        <v>0</v>
      </c>
      <c r="E118" s="447">
        <f t="shared" si="35"/>
        <v>0</v>
      </c>
      <c r="F118" s="447">
        <f t="shared" si="35"/>
        <v>0</v>
      </c>
      <c r="G118" s="447">
        <f t="shared" si="35"/>
        <v>0</v>
      </c>
      <c r="H118" s="447">
        <f t="shared" si="35"/>
        <v>0</v>
      </c>
      <c r="I118" s="447">
        <f t="shared" si="35"/>
        <v>0</v>
      </c>
      <c r="J118" s="447">
        <f t="shared" si="35"/>
        <v>0</v>
      </c>
      <c r="K118" s="447">
        <f t="shared" si="35"/>
        <v>0</v>
      </c>
      <c r="L118" s="464">
        <f t="shared" si="31"/>
        <v>0</v>
      </c>
    </row>
    <row r="119" spans="1:12" s="422" customFormat="1" x14ac:dyDescent="0.2">
      <c r="A119" s="443"/>
      <c r="B119" s="500" t="s">
        <v>25</v>
      </c>
      <c r="C119" s="447">
        <f t="shared" ref="C119:K119" si="36">C64-C10</f>
        <v>0</v>
      </c>
      <c r="D119" s="447">
        <f t="shared" si="36"/>
        <v>0</v>
      </c>
      <c r="E119" s="447">
        <f t="shared" si="36"/>
        <v>0</v>
      </c>
      <c r="F119" s="447">
        <f t="shared" si="36"/>
        <v>0</v>
      </c>
      <c r="G119" s="447">
        <f t="shared" si="36"/>
        <v>0</v>
      </c>
      <c r="H119" s="447">
        <f t="shared" si="36"/>
        <v>0</v>
      </c>
      <c r="I119" s="447">
        <f t="shared" si="36"/>
        <v>0</v>
      </c>
      <c r="J119" s="447">
        <f t="shared" si="36"/>
        <v>0</v>
      </c>
      <c r="K119" s="447">
        <f t="shared" si="36"/>
        <v>0</v>
      </c>
      <c r="L119" s="464">
        <f t="shared" si="31"/>
        <v>0</v>
      </c>
    </row>
    <row r="120" spans="1:12" s="422" customFormat="1" x14ac:dyDescent="0.2">
      <c r="A120" s="443"/>
      <c r="B120" s="500" t="s">
        <v>26</v>
      </c>
      <c r="C120" s="447">
        <f t="shared" ref="C120:K120" si="37">C65-C11</f>
        <v>0</v>
      </c>
      <c r="D120" s="447">
        <f t="shared" si="37"/>
        <v>0</v>
      </c>
      <c r="E120" s="447">
        <f t="shared" si="37"/>
        <v>0</v>
      </c>
      <c r="F120" s="447">
        <f t="shared" si="37"/>
        <v>0</v>
      </c>
      <c r="G120" s="447">
        <f t="shared" si="37"/>
        <v>0</v>
      </c>
      <c r="H120" s="447">
        <f t="shared" si="37"/>
        <v>0</v>
      </c>
      <c r="I120" s="447">
        <f t="shared" si="37"/>
        <v>0</v>
      </c>
      <c r="J120" s="447">
        <f t="shared" si="37"/>
        <v>0</v>
      </c>
      <c r="K120" s="447">
        <f t="shared" si="37"/>
        <v>0</v>
      </c>
      <c r="L120" s="464">
        <f t="shared" si="31"/>
        <v>0</v>
      </c>
    </row>
    <row r="121" spans="1:12" s="422" customFormat="1" x14ac:dyDescent="0.2">
      <c r="A121" s="443"/>
      <c r="B121" s="500" t="s">
        <v>27</v>
      </c>
      <c r="C121" s="447">
        <f t="shared" ref="C121:K121" si="38">C66-C12</f>
        <v>0</v>
      </c>
      <c r="D121" s="447">
        <f t="shared" si="38"/>
        <v>0</v>
      </c>
      <c r="E121" s="447">
        <f t="shared" si="38"/>
        <v>0</v>
      </c>
      <c r="F121" s="447">
        <f t="shared" si="38"/>
        <v>0</v>
      </c>
      <c r="G121" s="447">
        <f t="shared" si="38"/>
        <v>0</v>
      </c>
      <c r="H121" s="447">
        <f t="shared" si="38"/>
        <v>0</v>
      </c>
      <c r="I121" s="447">
        <f t="shared" si="38"/>
        <v>0</v>
      </c>
      <c r="J121" s="447">
        <f t="shared" si="38"/>
        <v>0</v>
      </c>
      <c r="K121" s="447">
        <f t="shared" si="38"/>
        <v>0</v>
      </c>
      <c r="L121" s="464">
        <f t="shared" si="31"/>
        <v>0</v>
      </c>
    </row>
    <row r="122" spans="1:12" s="422" customFormat="1" x14ac:dyDescent="0.2">
      <c r="A122" s="443"/>
      <c r="B122" s="500" t="s">
        <v>28</v>
      </c>
      <c r="C122" s="447">
        <f t="shared" ref="C122:K122" si="39">C67-C13</f>
        <v>0</v>
      </c>
      <c r="D122" s="447">
        <f t="shared" si="39"/>
        <v>0</v>
      </c>
      <c r="E122" s="447">
        <f t="shared" si="39"/>
        <v>0</v>
      </c>
      <c r="F122" s="447">
        <f t="shared" si="39"/>
        <v>0</v>
      </c>
      <c r="G122" s="447">
        <f t="shared" si="39"/>
        <v>0</v>
      </c>
      <c r="H122" s="447">
        <f t="shared" si="39"/>
        <v>0</v>
      </c>
      <c r="I122" s="447">
        <f t="shared" si="39"/>
        <v>0</v>
      </c>
      <c r="J122" s="447">
        <f t="shared" si="39"/>
        <v>0</v>
      </c>
      <c r="K122" s="447">
        <f t="shared" si="39"/>
        <v>0</v>
      </c>
      <c r="L122" s="464">
        <f t="shared" si="31"/>
        <v>0</v>
      </c>
    </row>
    <row r="123" spans="1:12" s="422" customFormat="1" x14ac:dyDescent="0.2">
      <c r="A123" s="450" t="s">
        <v>29</v>
      </c>
      <c r="B123" s="451"/>
      <c r="C123" s="452">
        <f>SUM(C114:C122)</f>
        <v>0</v>
      </c>
      <c r="D123" s="452">
        <f>SUM(D114:D122)</f>
        <v>0</v>
      </c>
      <c r="E123" s="452">
        <f>SUM(E114:E122)</f>
        <v>0</v>
      </c>
      <c r="F123" s="452">
        <f t="shared" ref="F123:K123" si="40">SUM(F114:F122)</f>
        <v>0</v>
      </c>
      <c r="G123" s="452">
        <f t="shared" si="40"/>
        <v>0</v>
      </c>
      <c r="H123" s="452">
        <f t="shared" si="40"/>
        <v>0</v>
      </c>
      <c r="I123" s="452">
        <f t="shared" si="40"/>
        <v>0</v>
      </c>
      <c r="J123" s="452">
        <f t="shared" si="40"/>
        <v>0</v>
      </c>
      <c r="K123" s="452">
        <f t="shared" si="40"/>
        <v>0</v>
      </c>
      <c r="L123" s="453">
        <f>SUM(L114:L122)</f>
        <v>0</v>
      </c>
    </row>
    <row r="124" spans="1:12" s="422" customFormat="1" x14ac:dyDescent="0.2">
      <c r="A124" s="437" t="s">
        <v>30</v>
      </c>
      <c r="B124" s="440"/>
      <c r="C124" s="458" t="s">
        <v>35</v>
      </c>
      <c r="D124" s="458"/>
      <c r="E124" s="458"/>
      <c r="F124" s="458"/>
      <c r="G124" s="458"/>
      <c r="H124" s="458"/>
      <c r="I124" s="458"/>
      <c r="J124" s="458"/>
      <c r="K124" s="458"/>
      <c r="L124" s="501"/>
    </row>
    <row r="125" spans="1:12" s="422" customFormat="1" x14ac:dyDescent="0.2">
      <c r="A125" s="461"/>
      <c r="B125" s="468" t="s">
        <v>107</v>
      </c>
      <c r="C125" s="447">
        <f t="shared" ref="C125:K125" si="41">C70-C16</f>
        <v>0</v>
      </c>
      <c r="D125" s="447">
        <f t="shared" si="41"/>
        <v>0</v>
      </c>
      <c r="E125" s="447">
        <f t="shared" si="41"/>
        <v>0</v>
      </c>
      <c r="F125" s="447">
        <f t="shared" si="41"/>
        <v>0</v>
      </c>
      <c r="G125" s="447">
        <f t="shared" si="41"/>
        <v>0</v>
      </c>
      <c r="H125" s="447">
        <f t="shared" si="41"/>
        <v>0</v>
      </c>
      <c r="I125" s="447">
        <f t="shared" si="41"/>
        <v>0</v>
      </c>
      <c r="J125" s="447">
        <f t="shared" si="41"/>
        <v>0</v>
      </c>
      <c r="K125" s="447">
        <f t="shared" si="41"/>
        <v>0</v>
      </c>
      <c r="L125" s="499">
        <f>SUM(C125:K125)</f>
        <v>0</v>
      </c>
    </row>
    <row r="126" spans="1:12" s="422" customFormat="1" x14ac:dyDescent="0.2">
      <c r="A126" s="443"/>
      <c r="B126" s="469" t="s">
        <v>309</v>
      </c>
      <c r="C126" s="447">
        <f t="shared" ref="C126:K126" si="42">C71-C17</f>
        <v>0</v>
      </c>
      <c r="D126" s="447">
        <f t="shared" si="42"/>
        <v>0</v>
      </c>
      <c r="E126" s="447">
        <f t="shared" si="42"/>
        <v>0</v>
      </c>
      <c r="F126" s="447">
        <f t="shared" si="42"/>
        <v>0</v>
      </c>
      <c r="G126" s="447">
        <f t="shared" si="42"/>
        <v>0</v>
      </c>
      <c r="H126" s="447">
        <f t="shared" si="42"/>
        <v>0</v>
      </c>
      <c r="I126" s="447">
        <f t="shared" si="42"/>
        <v>0</v>
      </c>
      <c r="J126" s="447">
        <f t="shared" si="42"/>
        <v>0</v>
      </c>
      <c r="K126" s="447">
        <f t="shared" si="42"/>
        <v>0</v>
      </c>
      <c r="L126" s="464">
        <f>SUM(C126:K126)</f>
        <v>0</v>
      </c>
    </row>
    <row r="127" spans="1:12" s="422" customFormat="1" x14ac:dyDescent="0.2">
      <c r="A127" s="461"/>
      <c r="B127" s="469" t="s">
        <v>302</v>
      </c>
      <c r="C127" s="447">
        <f t="shared" ref="C127:K127" si="43">C72-C18</f>
        <v>0</v>
      </c>
      <c r="D127" s="447">
        <f t="shared" si="43"/>
        <v>0</v>
      </c>
      <c r="E127" s="447">
        <f t="shared" si="43"/>
        <v>0</v>
      </c>
      <c r="F127" s="447">
        <f t="shared" si="43"/>
        <v>0</v>
      </c>
      <c r="G127" s="447">
        <f t="shared" si="43"/>
        <v>0</v>
      </c>
      <c r="H127" s="447">
        <f t="shared" si="43"/>
        <v>0</v>
      </c>
      <c r="I127" s="447">
        <f t="shared" si="43"/>
        <v>0</v>
      </c>
      <c r="J127" s="447">
        <f t="shared" si="43"/>
        <v>0</v>
      </c>
      <c r="K127" s="447">
        <f t="shared" si="43"/>
        <v>0</v>
      </c>
      <c r="L127" s="464">
        <f>SUM(C127:K127)</f>
        <v>0</v>
      </c>
    </row>
    <row r="128" spans="1:12" s="422" customFormat="1" x14ac:dyDescent="0.2">
      <c r="A128" s="450" t="s">
        <v>31</v>
      </c>
      <c r="B128" s="462"/>
      <c r="C128" s="463">
        <f t="shared" ref="C128" si="44">SUM(C125:C127)</f>
        <v>0</v>
      </c>
      <c r="D128" s="463">
        <f t="shared" ref="D128:L128" si="45">SUM(D125:D127)</f>
        <v>0</v>
      </c>
      <c r="E128" s="463">
        <f t="shared" si="45"/>
        <v>0</v>
      </c>
      <c r="F128" s="463">
        <f t="shared" si="45"/>
        <v>0</v>
      </c>
      <c r="G128" s="463">
        <f t="shared" si="45"/>
        <v>0</v>
      </c>
      <c r="H128" s="463">
        <f t="shared" si="45"/>
        <v>0</v>
      </c>
      <c r="I128" s="463">
        <f t="shared" si="45"/>
        <v>0</v>
      </c>
      <c r="J128" s="463">
        <f t="shared" si="45"/>
        <v>0</v>
      </c>
      <c r="K128" s="463">
        <f t="shared" si="45"/>
        <v>0</v>
      </c>
      <c r="L128" s="464">
        <f t="shared" si="45"/>
        <v>0</v>
      </c>
    </row>
    <row r="129" spans="1:12" s="422" customFormat="1" x14ac:dyDescent="0.2">
      <c r="A129" s="466" t="s">
        <v>32</v>
      </c>
      <c r="B129" s="451"/>
      <c r="C129" s="452">
        <f t="shared" ref="C129" si="46">+C123-C128</f>
        <v>0</v>
      </c>
      <c r="D129" s="452">
        <f t="shared" ref="D129:L129" si="47">+D123-D128</f>
        <v>0</v>
      </c>
      <c r="E129" s="452">
        <f t="shared" si="47"/>
        <v>0</v>
      </c>
      <c r="F129" s="452">
        <f t="shared" si="47"/>
        <v>0</v>
      </c>
      <c r="G129" s="452">
        <f t="shared" si="47"/>
        <v>0</v>
      </c>
      <c r="H129" s="452">
        <f t="shared" si="47"/>
        <v>0</v>
      </c>
      <c r="I129" s="452">
        <f t="shared" si="47"/>
        <v>0</v>
      </c>
      <c r="J129" s="452">
        <f t="shared" si="47"/>
        <v>0</v>
      </c>
      <c r="K129" s="452">
        <f t="shared" si="47"/>
        <v>0</v>
      </c>
      <c r="L129" s="453">
        <f t="shared" si="47"/>
        <v>0</v>
      </c>
    </row>
    <row r="130" spans="1:12" s="422" customFormat="1" x14ac:dyDescent="0.2">
      <c r="A130" s="467" t="s">
        <v>33</v>
      </c>
      <c r="B130" s="440"/>
      <c r="C130" s="458" t="s">
        <v>35</v>
      </c>
      <c r="D130" s="458"/>
      <c r="E130" s="458"/>
      <c r="F130" s="458"/>
      <c r="G130" s="458"/>
      <c r="H130" s="458"/>
      <c r="I130" s="458"/>
      <c r="J130" s="458"/>
      <c r="K130" s="458"/>
      <c r="L130" s="501"/>
    </row>
    <row r="131" spans="1:12" s="422" customFormat="1" x14ac:dyDescent="0.2">
      <c r="A131" s="461"/>
      <c r="B131" s="468" t="s">
        <v>330</v>
      </c>
      <c r="C131" s="447">
        <f t="shared" ref="C131:K131" si="48">C76-C22</f>
        <v>0</v>
      </c>
      <c r="D131" s="447">
        <f t="shared" si="48"/>
        <v>0</v>
      </c>
      <c r="E131" s="447">
        <f t="shared" si="48"/>
        <v>0</v>
      </c>
      <c r="F131" s="447">
        <f t="shared" si="48"/>
        <v>0</v>
      </c>
      <c r="G131" s="447">
        <f t="shared" si="48"/>
        <v>0</v>
      </c>
      <c r="H131" s="447">
        <f t="shared" si="48"/>
        <v>0</v>
      </c>
      <c r="I131" s="447">
        <f t="shared" si="48"/>
        <v>0</v>
      </c>
      <c r="J131" s="447">
        <f t="shared" si="48"/>
        <v>0</v>
      </c>
      <c r="K131" s="447">
        <f t="shared" si="48"/>
        <v>0</v>
      </c>
      <c r="L131" s="499">
        <f>SUM(C131:K131)</f>
        <v>0</v>
      </c>
    </row>
    <row r="132" spans="1:12" s="422" customFormat="1" x14ac:dyDescent="0.2">
      <c r="A132" s="443"/>
      <c r="B132" s="469" t="s">
        <v>331</v>
      </c>
      <c r="C132" s="447">
        <f t="shared" ref="C132:K132" si="49">C77-C23</f>
        <v>0</v>
      </c>
      <c r="D132" s="447">
        <f t="shared" si="49"/>
        <v>0</v>
      </c>
      <c r="E132" s="447">
        <f t="shared" si="49"/>
        <v>0</v>
      </c>
      <c r="F132" s="447">
        <f t="shared" si="49"/>
        <v>0</v>
      </c>
      <c r="G132" s="447">
        <f t="shared" si="49"/>
        <v>0</v>
      </c>
      <c r="H132" s="447">
        <f t="shared" si="49"/>
        <v>0</v>
      </c>
      <c r="I132" s="447">
        <f t="shared" si="49"/>
        <v>0</v>
      </c>
      <c r="J132" s="447">
        <f t="shared" si="49"/>
        <v>0</v>
      </c>
      <c r="K132" s="447">
        <f t="shared" si="49"/>
        <v>0</v>
      </c>
      <c r="L132" s="464">
        <f>SUM(C132:K132)</f>
        <v>0</v>
      </c>
    </row>
    <row r="133" spans="1:12" s="422" customFormat="1" x14ac:dyDescent="0.2">
      <c r="A133" s="443"/>
      <c r="B133" s="469" t="s">
        <v>332</v>
      </c>
      <c r="C133" s="447">
        <f t="shared" ref="C133:K133" si="50">C78-C24</f>
        <v>0</v>
      </c>
      <c r="D133" s="447">
        <f t="shared" si="50"/>
        <v>0</v>
      </c>
      <c r="E133" s="447">
        <f t="shared" si="50"/>
        <v>0</v>
      </c>
      <c r="F133" s="447">
        <f t="shared" si="50"/>
        <v>0</v>
      </c>
      <c r="G133" s="447">
        <f t="shared" si="50"/>
        <v>0</v>
      </c>
      <c r="H133" s="447">
        <f t="shared" si="50"/>
        <v>0</v>
      </c>
      <c r="I133" s="447">
        <f t="shared" si="50"/>
        <v>0</v>
      </c>
      <c r="J133" s="447">
        <f t="shared" si="50"/>
        <v>0</v>
      </c>
      <c r="K133" s="447">
        <f t="shared" si="50"/>
        <v>0</v>
      </c>
      <c r="L133" s="464">
        <f>SUM(C133:K133)</f>
        <v>0</v>
      </c>
    </row>
    <row r="134" spans="1:12" s="422" customFormat="1" x14ac:dyDescent="0.2">
      <c r="A134" s="461"/>
      <c r="B134" s="469" t="s">
        <v>79</v>
      </c>
      <c r="C134" s="447">
        <f t="shared" ref="C134:K134" si="51">C79-C25</f>
        <v>0</v>
      </c>
      <c r="D134" s="447">
        <f t="shared" si="51"/>
        <v>0</v>
      </c>
      <c r="E134" s="447">
        <f t="shared" si="51"/>
        <v>0</v>
      </c>
      <c r="F134" s="447">
        <f t="shared" si="51"/>
        <v>0</v>
      </c>
      <c r="G134" s="447">
        <f t="shared" si="51"/>
        <v>0</v>
      </c>
      <c r="H134" s="447">
        <f t="shared" si="51"/>
        <v>0</v>
      </c>
      <c r="I134" s="447">
        <f t="shared" si="51"/>
        <v>0</v>
      </c>
      <c r="J134" s="447">
        <f t="shared" si="51"/>
        <v>0</v>
      </c>
      <c r="K134" s="447">
        <f t="shared" si="51"/>
        <v>0</v>
      </c>
      <c r="L134" s="464">
        <f>SUM(C134:K134)</f>
        <v>0</v>
      </c>
    </row>
    <row r="135" spans="1:12" s="422" customFormat="1" x14ac:dyDescent="0.2">
      <c r="A135" s="450" t="s">
        <v>99</v>
      </c>
      <c r="B135" s="470"/>
      <c r="C135" s="463">
        <f t="shared" ref="C135" si="52">SUM(C131:C134)</f>
        <v>0</v>
      </c>
      <c r="D135" s="463">
        <f t="shared" ref="D135:L135" si="53">SUM(D131:D134)</f>
        <v>0</v>
      </c>
      <c r="E135" s="463">
        <f t="shared" si="53"/>
        <v>0</v>
      </c>
      <c r="F135" s="463">
        <f t="shared" si="53"/>
        <v>0</v>
      </c>
      <c r="G135" s="463">
        <f t="shared" si="53"/>
        <v>0</v>
      </c>
      <c r="H135" s="463">
        <f t="shared" si="53"/>
        <v>0</v>
      </c>
      <c r="I135" s="463">
        <f t="shared" si="53"/>
        <v>0</v>
      </c>
      <c r="J135" s="463">
        <f t="shared" si="53"/>
        <v>0</v>
      </c>
      <c r="K135" s="463">
        <f t="shared" si="53"/>
        <v>0</v>
      </c>
      <c r="L135" s="464">
        <f t="shared" si="53"/>
        <v>0</v>
      </c>
    </row>
    <row r="136" spans="1:12" s="422" customFormat="1" x14ac:dyDescent="0.2">
      <c r="A136" s="809" t="s">
        <v>100</v>
      </c>
      <c r="B136" s="810"/>
      <c r="C136" s="452">
        <f t="shared" ref="C136" si="54">C129-C135</f>
        <v>0</v>
      </c>
      <c r="D136" s="452">
        <f t="shared" ref="D136:L136" si="55">D129-D135</f>
        <v>0</v>
      </c>
      <c r="E136" s="452">
        <f t="shared" si="55"/>
        <v>0</v>
      </c>
      <c r="F136" s="452">
        <f t="shared" si="55"/>
        <v>0</v>
      </c>
      <c r="G136" s="452">
        <f t="shared" si="55"/>
        <v>0</v>
      </c>
      <c r="H136" s="452">
        <f t="shared" si="55"/>
        <v>0</v>
      </c>
      <c r="I136" s="452">
        <f t="shared" si="55"/>
        <v>0</v>
      </c>
      <c r="J136" s="452">
        <f t="shared" si="55"/>
        <v>0</v>
      </c>
      <c r="K136" s="452">
        <f t="shared" si="55"/>
        <v>0</v>
      </c>
      <c r="L136" s="453">
        <f t="shared" si="55"/>
        <v>0</v>
      </c>
    </row>
    <row r="137" spans="1:12" s="422" customFormat="1" x14ac:dyDescent="0.2">
      <c r="A137" s="437" t="s">
        <v>34</v>
      </c>
      <c r="B137" s="442"/>
      <c r="C137" s="458" t="s">
        <v>35</v>
      </c>
      <c r="D137" s="458"/>
      <c r="E137" s="458"/>
      <c r="F137" s="458"/>
      <c r="G137" s="458"/>
      <c r="H137" s="458"/>
      <c r="I137" s="458"/>
      <c r="J137" s="458"/>
      <c r="K137" s="458"/>
      <c r="L137" s="501"/>
    </row>
    <row r="138" spans="1:12" s="422" customFormat="1" x14ac:dyDescent="0.2">
      <c r="A138" s="461"/>
      <c r="B138" s="468" t="s">
        <v>71</v>
      </c>
      <c r="C138" s="447">
        <f t="shared" ref="C138:K138" si="56">C83-C29</f>
        <v>0</v>
      </c>
      <c r="D138" s="447">
        <f t="shared" si="56"/>
        <v>0</v>
      </c>
      <c r="E138" s="447">
        <f t="shared" si="56"/>
        <v>0</v>
      </c>
      <c r="F138" s="447">
        <f t="shared" si="56"/>
        <v>0</v>
      </c>
      <c r="G138" s="447">
        <f t="shared" si="56"/>
        <v>0</v>
      </c>
      <c r="H138" s="447">
        <f t="shared" si="56"/>
        <v>0</v>
      </c>
      <c r="I138" s="447">
        <f t="shared" si="56"/>
        <v>0</v>
      </c>
      <c r="J138" s="447">
        <f t="shared" si="56"/>
        <v>0</v>
      </c>
      <c r="K138" s="447">
        <f t="shared" si="56"/>
        <v>0</v>
      </c>
      <c r="L138" s="499">
        <f t="shared" ref="L138:L149" si="57">SUM(C138:K138)</f>
        <v>0</v>
      </c>
    </row>
    <row r="139" spans="1:12" s="422" customFormat="1" x14ac:dyDescent="0.2">
      <c r="A139" s="461"/>
      <c r="B139" s="469" t="s">
        <v>537</v>
      </c>
      <c r="C139" s="447">
        <f t="shared" ref="C139:K139" si="58">C84-C30</f>
        <v>0</v>
      </c>
      <c r="D139" s="447">
        <f t="shared" si="58"/>
        <v>0</v>
      </c>
      <c r="E139" s="447">
        <f t="shared" si="58"/>
        <v>0</v>
      </c>
      <c r="F139" s="447">
        <f t="shared" si="58"/>
        <v>0</v>
      </c>
      <c r="G139" s="447">
        <f t="shared" si="58"/>
        <v>0</v>
      </c>
      <c r="H139" s="447">
        <f t="shared" si="58"/>
        <v>0</v>
      </c>
      <c r="I139" s="447">
        <f t="shared" si="58"/>
        <v>0</v>
      </c>
      <c r="J139" s="447">
        <f t="shared" si="58"/>
        <v>0</v>
      </c>
      <c r="K139" s="447">
        <f t="shared" si="58"/>
        <v>0</v>
      </c>
      <c r="L139" s="464">
        <f t="shared" si="57"/>
        <v>0</v>
      </c>
    </row>
    <row r="140" spans="1:12" s="422" customFormat="1" x14ac:dyDescent="0.2">
      <c r="A140" s="461"/>
      <c r="B140" s="469" t="s">
        <v>540</v>
      </c>
      <c r="C140" s="447">
        <f t="shared" ref="C140:K140" si="59">C85-C31</f>
        <v>0</v>
      </c>
      <c r="D140" s="447">
        <f t="shared" si="59"/>
        <v>0</v>
      </c>
      <c r="E140" s="447">
        <f t="shared" si="59"/>
        <v>0</v>
      </c>
      <c r="F140" s="447">
        <f t="shared" si="59"/>
        <v>0</v>
      </c>
      <c r="G140" s="447">
        <f t="shared" si="59"/>
        <v>0</v>
      </c>
      <c r="H140" s="447">
        <f t="shared" si="59"/>
        <v>0</v>
      </c>
      <c r="I140" s="447">
        <f t="shared" si="59"/>
        <v>0</v>
      </c>
      <c r="J140" s="447">
        <f t="shared" si="59"/>
        <v>0</v>
      </c>
      <c r="K140" s="447">
        <f t="shared" si="59"/>
        <v>0</v>
      </c>
      <c r="L140" s="464">
        <f t="shared" ref="L140" si="60">SUM(C140:K140)</f>
        <v>0</v>
      </c>
    </row>
    <row r="141" spans="1:12" s="422" customFormat="1" x14ac:dyDescent="0.2">
      <c r="A141" s="443"/>
      <c r="B141" s="469" t="s">
        <v>305</v>
      </c>
      <c r="C141" s="447">
        <f t="shared" ref="C141:K141" si="61">C86-C32</f>
        <v>0</v>
      </c>
      <c r="D141" s="447">
        <f t="shared" si="61"/>
        <v>0</v>
      </c>
      <c r="E141" s="447">
        <f t="shared" si="61"/>
        <v>0</v>
      </c>
      <c r="F141" s="447">
        <f t="shared" si="61"/>
        <v>0</v>
      </c>
      <c r="G141" s="447">
        <f t="shared" si="61"/>
        <v>0</v>
      </c>
      <c r="H141" s="447">
        <f t="shared" si="61"/>
        <v>0</v>
      </c>
      <c r="I141" s="447">
        <f t="shared" si="61"/>
        <v>0</v>
      </c>
      <c r="J141" s="447">
        <f t="shared" si="61"/>
        <v>0</v>
      </c>
      <c r="K141" s="447">
        <f t="shared" si="61"/>
        <v>0</v>
      </c>
      <c r="L141" s="464">
        <f t="shared" si="57"/>
        <v>0</v>
      </c>
    </row>
    <row r="142" spans="1:12" s="422" customFormat="1" x14ac:dyDescent="0.2">
      <c r="A142" s="461"/>
      <c r="B142" s="13" t="s">
        <v>483</v>
      </c>
      <c r="C142" s="447">
        <f t="shared" ref="C142:K142" si="62">C87-C33</f>
        <v>0</v>
      </c>
      <c r="D142" s="447">
        <f t="shared" si="62"/>
        <v>0</v>
      </c>
      <c r="E142" s="447">
        <f t="shared" si="62"/>
        <v>0</v>
      </c>
      <c r="F142" s="447">
        <f t="shared" si="62"/>
        <v>0</v>
      </c>
      <c r="G142" s="447">
        <f t="shared" si="62"/>
        <v>0</v>
      </c>
      <c r="H142" s="447">
        <f t="shared" si="62"/>
        <v>0</v>
      </c>
      <c r="I142" s="447">
        <f t="shared" si="62"/>
        <v>0</v>
      </c>
      <c r="J142" s="447">
        <f t="shared" si="62"/>
        <v>0</v>
      </c>
      <c r="K142" s="447">
        <f t="shared" si="62"/>
        <v>0</v>
      </c>
      <c r="L142" s="464">
        <f t="shared" ref="L142:L143" si="63">SUM(C142:K142)</f>
        <v>0</v>
      </c>
    </row>
    <row r="143" spans="1:12" s="422" customFormat="1" x14ac:dyDescent="0.2">
      <c r="A143" s="461"/>
      <c r="B143" s="13" t="s">
        <v>484</v>
      </c>
      <c r="C143" s="447">
        <f t="shared" ref="C143:K143" si="64">C88-C34</f>
        <v>0</v>
      </c>
      <c r="D143" s="447">
        <f t="shared" si="64"/>
        <v>0</v>
      </c>
      <c r="E143" s="447">
        <f t="shared" si="64"/>
        <v>0</v>
      </c>
      <c r="F143" s="447">
        <f t="shared" si="64"/>
        <v>0</v>
      </c>
      <c r="G143" s="447">
        <f t="shared" si="64"/>
        <v>0</v>
      </c>
      <c r="H143" s="447">
        <f t="shared" si="64"/>
        <v>0</v>
      </c>
      <c r="I143" s="447">
        <f t="shared" si="64"/>
        <v>0</v>
      </c>
      <c r="J143" s="447">
        <f t="shared" si="64"/>
        <v>0</v>
      </c>
      <c r="K143" s="447">
        <f t="shared" si="64"/>
        <v>0</v>
      </c>
      <c r="L143" s="464">
        <f t="shared" si="63"/>
        <v>0</v>
      </c>
    </row>
    <row r="144" spans="1:12" s="422" customFormat="1" x14ac:dyDescent="0.2">
      <c r="A144" s="461"/>
      <c r="B144" s="469" t="s">
        <v>306</v>
      </c>
      <c r="C144" s="447">
        <f t="shared" ref="C144:K144" si="65">C89-C35</f>
        <v>0</v>
      </c>
      <c r="D144" s="447">
        <f t="shared" si="65"/>
        <v>0</v>
      </c>
      <c r="E144" s="447">
        <f t="shared" si="65"/>
        <v>0</v>
      </c>
      <c r="F144" s="447">
        <f t="shared" si="65"/>
        <v>0</v>
      </c>
      <c r="G144" s="447">
        <f t="shared" si="65"/>
        <v>0</v>
      </c>
      <c r="H144" s="447">
        <f t="shared" si="65"/>
        <v>0</v>
      </c>
      <c r="I144" s="447">
        <f t="shared" si="65"/>
        <v>0</v>
      </c>
      <c r="J144" s="447">
        <f t="shared" si="65"/>
        <v>0</v>
      </c>
      <c r="K144" s="447">
        <f t="shared" si="65"/>
        <v>0</v>
      </c>
      <c r="L144" s="464">
        <f t="shared" si="57"/>
        <v>0</v>
      </c>
    </row>
    <row r="145" spans="1:12" s="422" customFormat="1" x14ac:dyDescent="0.2">
      <c r="A145" s="461"/>
      <c r="B145" s="469" t="s">
        <v>429</v>
      </c>
      <c r="C145" s="447">
        <f t="shared" ref="C145:K145" si="66">C90-C36</f>
        <v>0</v>
      </c>
      <c r="D145" s="447">
        <f t="shared" si="66"/>
        <v>0</v>
      </c>
      <c r="E145" s="447">
        <f t="shared" si="66"/>
        <v>0</v>
      </c>
      <c r="F145" s="447">
        <f t="shared" si="66"/>
        <v>0</v>
      </c>
      <c r="G145" s="447">
        <f t="shared" si="66"/>
        <v>0</v>
      </c>
      <c r="H145" s="447">
        <f t="shared" si="66"/>
        <v>0</v>
      </c>
      <c r="I145" s="447">
        <f t="shared" si="66"/>
        <v>0</v>
      </c>
      <c r="J145" s="447">
        <f t="shared" si="66"/>
        <v>0</v>
      </c>
      <c r="K145" s="447">
        <f t="shared" si="66"/>
        <v>0</v>
      </c>
      <c r="L145" s="464">
        <f t="shared" si="57"/>
        <v>0</v>
      </c>
    </row>
    <row r="146" spans="1:12" s="422" customFormat="1" x14ac:dyDescent="0.2">
      <c r="A146" s="461"/>
      <c r="B146" s="469" t="s">
        <v>516</v>
      </c>
      <c r="C146" s="447">
        <f t="shared" ref="C146:K146" si="67">C91-C37</f>
        <v>0</v>
      </c>
      <c r="D146" s="447">
        <f t="shared" si="67"/>
        <v>0</v>
      </c>
      <c r="E146" s="447">
        <f t="shared" si="67"/>
        <v>0</v>
      </c>
      <c r="F146" s="447">
        <f t="shared" si="67"/>
        <v>0</v>
      </c>
      <c r="G146" s="447">
        <f t="shared" si="67"/>
        <v>0</v>
      </c>
      <c r="H146" s="447">
        <f t="shared" si="67"/>
        <v>0</v>
      </c>
      <c r="I146" s="447">
        <f t="shared" si="67"/>
        <v>0</v>
      </c>
      <c r="J146" s="447">
        <f t="shared" si="67"/>
        <v>0</v>
      </c>
      <c r="K146" s="447">
        <f t="shared" si="67"/>
        <v>0</v>
      </c>
      <c r="L146" s="464">
        <f t="shared" ref="L146" si="68">SUM(C146:K146)</f>
        <v>0</v>
      </c>
    </row>
    <row r="147" spans="1:12" s="422" customFormat="1" x14ac:dyDescent="0.2">
      <c r="A147" s="461"/>
      <c r="B147" s="469" t="s">
        <v>519</v>
      </c>
      <c r="C147" s="447">
        <f t="shared" ref="C147:K147" si="69">C92-C38</f>
        <v>0</v>
      </c>
      <c r="D147" s="447">
        <f t="shared" si="69"/>
        <v>0</v>
      </c>
      <c r="E147" s="447">
        <f t="shared" si="69"/>
        <v>0</v>
      </c>
      <c r="F147" s="447">
        <f t="shared" si="69"/>
        <v>0</v>
      </c>
      <c r="G147" s="447">
        <f t="shared" si="69"/>
        <v>0</v>
      </c>
      <c r="H147" s="447">
        <f t="shared" si="69"/>
        <v>0</v>
      </c>
      <c r="I147" s="447">
        <f t="shared" si="69"/>
        <v>0</v>
      </c>
      <c r="J147" s="447">
        <f t="shared" si="69"/>
        <v>0</v>
      </c>
      <c r="K147" s="447">
        <f t="shared" si="69"/>
        <v>0</v>
      </c>
      <c r="L147" s="464">
        <f t="shared" ref="L147" si="70">SUM(C147:K147)</f>
        <v>0</v>
      </c>
    </row>
    <row r="148" spans="1:12" s="422" customFormat="1" x14ac:dyDescent="0.2">
      <c r="A148" s="461"/>
      <c r="B148" s="469" t="s">
        <v>520</v>
      </c>
      <c r="C148" s="447">
        <f t="shared" ref="C148:K148" si="71">C93-C39</f>
        <v>0</v>
      </c>
      <c r="D148" s="447">
        <f t="shared" si="71"/>
        <v>0</v>
      </c>
      <c r="E148" s="447">
        <f t="shared" si="71"/>
        <v>0</v>
      </c>
      <c r="F148" s="447">
        <f t="shared" si="71"/>
        <v>0</v>
      </c>
      <c r="G148" s="447">
        <f t="shared" si="71"/>
        <v>0</v>
      </c>
      <c r="H148" s="447">
        <f t="shared" si="71"/>
        <v>0</v>
      </c>
      <c r="I148" s="447">
        <f t="shared" si="71"/>
        <v>0</v>
      </c>
      <c r="J148" s="447">
        <f t="shared" si="71"/>
        <v>0</v>
      </c>
      <c r="K148" s="447">
        <f t="shared" si="71"/>
        <v>0</v>
      </c>
      <c r="L148" s="464">
        <f t="shared" ref="L148" si="72">SUM(C148:K148)</f>
        <v>0</v>
      </c>
    </row>
    <row r="149" spans="1:12" s="422" customFormat="1" x14ac:dyDescent="0.2">
      <c r="A149" s="461"/>
      <c r="B149" s="469" t="s">
        <v>307</v>
      </c>
      <c r="C149" s="447">
        <f t="shared" ref="C149:K149" si="73">C94-C40</f>
        <v>0</v>
      </c>
      <c r="D149" s="447">
        <f t="shared" si="73"/>
        <v>0</v>
      </c>
      <c r="E149" s="447">
        <f t="shared" si="73"/>
        <v>0</v>
      </c>
      <c r="F149" s="447">
        <f t="shared" si="73"/>
        <v>0</v>
      </c>
      <c r="G149" s="447">
        <f t="shared" si="73"/>
        <v>0</v>
      </c>
      <c r="H149" s="447">
        <f t="shared" si="73"/>
        <v>0</v>
      </c>
      <c r="I149" s="447">
        <f t="shared" si="73"/>
        <v>0</v>
      </c>
      <c r="J149" s="447">
        <f t="shared" si="73"/>
        <v>0</v>
      </c>
      <c r="K149" s="447">
        <f t="shared" si="73"/>
        <v>0</v>
      </c>
      <c r="L149" s="464">
        <f t="shared" si="57"/>
        <v>0</v>
      </c>
    </row>
    <row r="150" spans="1:12" s="422" customFormat="1" ht="13.5" thickBot="1" x14ac:dyDescent="0.25">
      <c r="A150" s="475" t="s">
        <v>312</v>
      </c>
      <c r="B150" s="476"/>
      <c r="C150" s="478">
        <f t="shared" ref="C150:L150" si="74">SUM(C138:C149)</f>
        <v>0</v>
      </c>
      <c r="D150" s="478">
        <f t="shared" si="74"/>
        <v>0</v>
      </c>
      <c r="E150" s="478">
        <f t="shared" si="74"/>
        <v>0</v>
      </c>
      <c r="F150" s="478">
        <f t="shared" si="74"/>
        <v>0</v>
      </c>
      <c r="G150" s="478">
        <f t="shared" si="74"/>
        <v>0</v>
      </c>
      <c r="H150" s="478">
        <f t="shared" si="74"/>
        <v>0</v>
      </c>
      <c r="I150" s="478">
        <f t="shared" si="74"/>
        <v>0</v>
      </c>
      <c r="J150" s="478">
        <f t="shared" si="74"/>
        <v>0</v>
      </c>
      <c r="K150" s="478">
        <f t="shared" si="74"/>
        <v>0</v>
      </c>
      <c r="L150" s="479">
        <f t="shared" si="74"/>
        <v>0</v>
      </c>
    </row>
    <row r="151" spans="1:12" s="422" customFormat="1" x14ac:dyDescent="0.2">
      <c r="C151" s="483"/>
      <c r="D151" s="483"/>
      <c r="E151" s="483"/>
      <c r="F151" s="483"/>
      <c r="G151" s="483"/>
      <c r="H151" s="483"/>
      <c r="I151" s="483"/>
      <c r="J151" s="483"/>
      <c r="K151" s="483"/>
      <c r="L151" s="483"/>
    </row>
    <row r="152" spans="1:12" s="422" customFormat="1" x14ac:dyDescent="0.2">
      <c r="D152" s="815" t="s">
        <v>336</v>
      </c>
      <c r="E152" s="815" t="s">
        <v>336</v>
      </c>
    </row>
    <row r="153" spans="1:12" s="422" customFormat="1" x14ac:dyDescent="0.2">
      <c r="D153" s="816"/>
      <c r="E153" s="816"/>
    </row>
    <row r="154" spans="1:12" s="422" customFormat="1" x14ac:dyDescent="0.2">
      <c r="B154" s="469" t="s">
        <v>98</v>
      </c>
      <c r="C154" s="502">
        <f>IFERROR(C44-C98," ")</f>
        <v>0</v>
      </c>
      <c r="D154" s="502"/>
      <c r="E154" s="502"/>
      <c r="F154" s="484">
        <f>'Units of Service'!$G$28</f>
        <v>0</v>
      </c>
      <c r="G154" s="502"/>
      <c r="H154" s="502"/>
      <c r="I154" s="502"/>
      <c r="J154" s="502"/>
      <c r="K154" s="502"/>
      <c r="L154" s="503"/>
    </row>
    <row r="155" spans="1:12" s="422" customFormat="1" x14ac:dyDescent="0.2">
      <c r="B155" s="469" t="s">
        <v>318</v>
      </c>
      <c r="C155" s="485" t="str">
        <f>IFERROR(C45-C99," ")</f>
        <v xml:space="preserve"> </v>
      </c>
      <c r="D155" s="485" t="str">
        <f t="shared" ref="D155:K157" si="75">IFERROR(D45-D99," ")</f>
        <v xml:space="preserve"> </v>
      </c>
      <c r="E155" s="485" t="str">
        <f t="shared" si="75"/>
        <v xml:space="preserve"> </v>
      </c>
      <c r="F155" s="485" t="str">
        <f t="shared" si="75"/>
        <v xml:space="preserve"> </v>
      </c>
      <c r="G155" s="485" t="str">
        <f t="shared" si="75"/>
        <v xml:space="preserve"> </v>
      </c>
      <c r="H155" s="485" t="str">
        <f t="shared" si="75"/>
        <v xml:space="preserve"> </v>
      </c>
      <c r="I155" s="485" t="str">
        <f t="shared" si="75"/>
        <v xml:space="preserve"> </v>
      </c>
      <c r="J155" s="485" t="str">
        <f t="shared" si="75"/>
        <v xml:space="preserve"> </v>
      </c>
      <c r="K155" s="485" t="str">
        <f t="shared" si="75"/>
        <v xml:space="preserve"> </v>
      </c>
      <c r="L155" s="504"/>
    </row>
    <row r="156" spans="1:12" s="422" customFormat="1" x14ac:dyDescent="0.2">
      <c r="B156" s="469" t="s">
        <v>317</v>
      </c>
      <c r="C156" s="485" t="str">
        <f>IFERROR(C46-C100," ")</f>
        <v xml:space="preserve"> </v>
      </c>
      <c r="D156" s="485" t="str">
        <f t="shared" si="75"/>
        <v xml:space="preserve"> </v>
      </c>
      <c r="E156" s="485" t="str">
        <f t="shared" si="75"/>
        <v xml:space="preserve"> </v>
      </c>
      <c r="F156" s="485" t="str">
        <f t="shared" si="75"/>
        <v xml:space="preserve"> </v>
      </c>
      <c r="G156" s="485" t="str">
        <f t="shared" si="75"/>
        <v xml:space="preserve"> </v>
      </c>
      <c r="H156" s="485" t="str">
        <f t="shared" si="75"/>
        <v xml:space="preserve"> </v>
      </c>
      <c r="I156" s="485" t="str">
        <f t="shared" si="75"/>
        <v xml:space="preserve"> </v>
      </c>
      <c r="J156" s="485" t="str">
        <f t="shared" si="75"/>
        <v xml:space="preserve"> </v>
      </c>
      <c r="K156" s="485" t="str">
        <f t="shared" si="75"/>
        <v xml:space="preserve"> </v>
      </c>
      <c r="L156" s="504"/>
    </row>
    <row r="157" spans="1:12" s="422" customFormat="1" x14ac:dyDescent="0.2">
      <c r="B157" s="469" t="s">
        <v>316</v>
      </c>
      <c r="C157" s="485" t="str">
        <f>IFERROR(C47-C101," ")</f>
        <v xml:space="preserve"> </v>
      </c>
      <c r="D157" s="485" t="str">
        <f t="shared" si="75"/>
        <v xml:space="preserve"> </v>
      </c>
      <c r="E157" s="485" t="str">
        <f t="shared" si="75"/>
        <v xml:space="preserve"> </v>
      </c>
      <c r="F157" s="485" t="str">
        <f t="shared" si="75"/>
        <v xml:space="preserve"> </v>
      </c>
      <c r="G157" s="485" t="str">
        <f t="shared" si="75"/>
        <v xml:space="preserve"> </v>
      </c>
      <c r="H157" s="485" t="str">
        <f t="shared" si="75"/>
        <v xml:space="preserve"> </v>
      </c>
      <c r="I157" s="485" t="str">
        <f t="shared" si="75"/>
        <v xml:space="preserve"> </v>
      </c>
      <c r="J157" s="485" t="str">
        <f t="shared" si="75"/>
        <v xml:space="preserve"> </v>
      </c>
      <c r="K157" s="485" t="str">
        <f t="shared" si="75"/>
        <v xml:space="preserve"> </v>
      </c>
      <c r="L157" s="505"/>
    </row>
    <row r="158" spans="1:12" s="422" customFormat="1" x14ac:dyDescent="0.2"/>
    <row r="159" spans="1:12" s="422" customFormat="1" x14ac:dyDescent="0.2">
      <c r="A159" s="422" t="s">
        <v>102</v>
      </c>
      <c r="C159" s="483">
        <f>+C129-C135-C150</f>
        <v>0</v>
      </c>
      <c r="D159" s="483">
        <f t="shared" ref="D159:K159" si="76">D129-D135-D150</f>
        <v>0</v>
      </c>
      <c r="E159" s="483">
        <f t="shared" si="76"/>
        <v>0</v>
      </c>
      <c r="F159" s="483">
        <f t="shared" si="76"/>
        <v>0</v>
      </c>
      <c r="G159" s="483">
        <f t="shared" si="76"/>
        <v>0</v>
      </c>
      <c r="H159" s="483">
        <f t="shared" si="76"/>
        <v>0</v>
      </c>
      <c r="I159" s="483">
        <f t="shared" si="76"/>
        <v>0</v>
      </c>
      <c r="J159" s="483">
        <f t="shared" si="76"/>
        <v>0</v>
      </c>
      <c r="K159" s="483">
        <f t="shared" si="76"/>
        <v>0</v>
      </c>
      <c r="L159" s="483"/>
    </row>
    <row r="160" spans="1:12" s="422" customFormat="1" x14ac:dyDescent="0.2">
      <c r="A160" s="422" t="s">
        <v>269</v>
      </c>
      <c r="C160" s="486" t="str">
        <f t="shared" ref="C160:K160" si="77">IF(C154&gt;0,IF(C123&gt;0,"OK","Need Budget"), "OK")</f>
        <v>OK</v>
      </c>
      <c r="D160" s="486" t="str">
        <f t="shared" si="77"/>
        <v>OK</v>
      </c>
      <c r="E160" s="486" t="str">
        <f t="shared" si="77"/>
        <v>OK</v>
      </c>
      <c r="F160" s="486" t="str">
        <f t="shared" si="77"/>
        <v>OK</v>
      </c>
      <c r="G160" s="486" t="str">
        <f t="shared" si="77"/>
        <v>OK</v>
      </c>
      <c r="H160" s="486" t="str">
        <f t="shared" si="77"/>
        <v>OK</v>
      </c>
      <c r="I160" s="486" t="str">
        <f t="shared" si="77"/>
        <v>OK</v>
      </c>
      <c r="J160" s="486" t="str">
        <f t="shared" si="77"/>
        <v>OK</v>
      </c>
      <c r="K160" s="486" t="str">
        <f t="shared" si="77"/>
        <v>OK</v>
      </c>
      <c r="L160" s="483"/>
    </row>
    <row r="161" spans="1:12" x14ac:dyDescent="0.2">
      <c r="A161" s="422"/>
      <c r="B161" s="422"/>
      <c r="C161" s="483"/>
      <c r="D161" s="483"/>
      <c r="E161" s="483"/>
      <c r="F161" s="483"/>
      <c r="G161" s="483"/>
      <c r="H161" s="483"/>
      <c r="I161" s="483"/>
      <c r="J161" s="483"/>
      <c r="K161" s="483"/>
      <c r="L161" s="483"/>
    </row>
    <row r="162" spans="1:12" x14ac:dyDescent="0.2">
      <c r="A162" s="422"/>
      <c r="B162" s="422"/>
      <c r="C162" s="422"/>
      <c r="D162" s="422"/>
      <c r="E162" s="422"/>
      <c r="F162" s="422"/>
      <c r="G162" s="422"/>
      <c r="H162" s="422"/>
      <c r="I162" s="422"/>
      <c r="J162" s="422"/>
      <c r="K162" s="422"/>
      <c r="L162" s="422"/>
    </row>
    <row r="163" spans="1:12" x14ac:dyDescent="0.2">
      <c r="A163" s="422"/>
      <c r="B163" s="469" t="s">
        <v>314</v>
      </c>
      <c r="C163" s="469">
        <f>'Units of Service'!$G$13</f>
        <v>0</v>
      </c>
      <c r="D163" s="422"/>
      <c r="E163" s="422"/>
      <c r="F163" s="422"/>
      <c r="G163" s="422"/>
      <c r="H163" s="422"/>
      <c r="I163" s="422"/>
      <c r="J163" s="422"/>
      <c r="K163" s="422"/>
      <c r="L163" s="422"/>
    </row>
    <row r="164" spans="1:12" x14ac:dyDescent="0.2">
      <c r="A164" s="422"/>
      <c r="B164" s="469" t="s">
        <v>316</v>
      </c>
      <c r="C164" s="485" t="str">
        <f>IFERROR(SUM($C$29:$C$40)/$C$51,"")</f>
        <v/>
      </c>
      <c r="D164" s="422"/>
      <c r="E164" s="422"/>
      <c r="F164" s="422"/>
      <c r="G164" s="422"/>
      <c r="H164" s="422"/>
      <c r="I164" s="422"/>
      <c r="J164" s="422"/>
      <c r="K164" s="422"/>
      <c r="L164" s="422"/>
    </row>
    <row r="165" spans="1:12" s="399" customFormat="1" x14ac:dyDescent="0.2">
      <c r="B165" s="399" t="s">
        <v>420</v>
      </c>
    </row>
    <row r="166" spans="1:12" x14ac:dyDescent="0.2">
      <c r="B166" s="7"/>
    </row>
    <row r="167" spans="1:12" x14ac:dyDescent="0.2">
      <c r="B167" s="7"/>
    </row>
  </sheetData>
  <sheetProtection sheet="1" objects="1" scenarios="1"/>
  <mergeCells count="10">
    <mergeCell ref="E42:E43"/>
    <mergeCell ref="D96:D97"/>
    <mergeCell ref="E96:E97"/>
    <mergeCell ref="D152:D153"/>
    <mergeCell ref="E152:E153"/>
    <mergeCell ref="A27:B27"/>
    <mergeCell ref="A26:B26"/>
    <mergeCell ref="A81:B81"/>
    <mergeCell ref="A136:B136"/>
    <mergeCell ref="D42:D43"/>
  </mergeCells>
  <phoneticPr fontId="8" type="noConversion"/>
  <conditionalFormatting sqref="C50:K50">
    <cfRule type="cellIs" dxfId="106" priority="23" operator="equal">
      <formula>"OK"</formula>
    </cfRule>
    <cfRule type="cellIs" dxfId="105" priority="24" operator="equal">
      <formula>"Need Budget"</formula>
    </cfRule>
  </conditionalFormatting>
  <conditionalFormatting sqref="D49:K49">
    <cfRule type="cellIs" dxfId="104" priority="20" operator="lessThan">
      <formula>0</formula>
    </cfRule>
    <cfRule type="cellIs" dxfId="103" priority="21" operator="greaterThan">
      <formula>0</formula>
    </cfRule>
    <cfRule type="cellIs" dxfId="102" priority="22" operator="equal">
      <formula>0</formula>
    </cfRule>
  </conditionalFormatting>
  <conditionalFormatting sqref="C49">
    <cfRule type="cellIs" dxfId="101" priority="17" operator="lessThan">
      <formula>0</formula>
    </cfRule>
    <cfRule type="cellIs" dxfId="100" priority="18" operator="greaterThan">
      <formula>0</formula>
    </cfRule>
    <cfRule type="cellIs" dxfId="99" priority="19" operator="equal">
      <formula>0</formula>
    </cfRule>
  </conditionalFormatting>
  <conditionalFormatting sqref="C103:K104">
    <cfRule type="cellIs" dxfId="98" priority="15" operator="equal">
      <formula>"OK"</formula>
    </cfRule>
    <cfRule type="cellIs" dxfId="97" priority="16" operator="equal">
      <formula>"Need Budget"</formula>
    </cfRule>
  </conditionalFormatting>
  <conditionalFormatting sqref="D102:K102">
    <cfRule type="cellIs" dxfId="96" priority="12" operator="lessThan">
      <formula>0</formula>
    </cfRule>
    <cfRule type="cellIs" dxfId="95" priority="13" operator="greaterThan">
      <formula>0</formula>
    </cfRule>
    <cfRule type="cellIs" dxfId="94" priority="14" operator="equal">
      <formula>0</formula>
    </cfRule>
  </conditionalFormatting>
  <conditionalFormatting sqref="C102">
    <cfRule type="cellIs" dxfId="93" priority="9" operator="lessThan">
      <formula>0</formula>
    </cfRule>
    <cfRule type="cellIs" dxfId="92" priority="10" operator="greaterThan">
      <formula>0</formula>
    </cfRule>
    <cfRule type="cellIs" dxfId="91" priority="11" operator="equal">
      <formula>0</formula>
    </cfRule>
  </conditionalFormatting>
  <conditionalFormatting sqref="C160:K160">
    <cfRule type="cellIs" dxfId="90" priority="7" operator="equal">
      <formula>"OK"</formula>
    </cfRule>
    <cfRule type="cellIs" dxfId="89" priority="8" operator="equal">
      <formula>"Need Budget"</formula>
    </cfRule>
  </conditionalFormatting>
  <conditionalFormatting sqref="D159:K159">
    <cfRule type="cellIs" dxfId="88" priority="4" operator="lessThan">
      <formula>0</formula>
    </cfRule>
    <cfRule type="cellIs" dxfId="87" priority="5" operator="greaterThan">
      <formula>0</formula>
    </cfRule>
    <cfRule type="cellIs" dxfId="86" priority="6" operator="equal">
      <formula>0</formula>
    </cfRule>
  </conditionalFormatting>
  <conditionalFormatting sqref="C159">
    <cfRule type="cellIs" dxfId="85" priority="1" operator="lessThan">
      <formula>0</formula>
    </cfRule>
    <cfRule type="cellIs" dxfId="84" priority="2" operator="greaterThan">
      <formula>0</formula>
    </cfRule>
    <cfRule type="cellIs" dxfId="83" priority="3" operator="equal">
      <formula>0</formula>
    </cfRule>
  </conditionalFormatting>
  <hyperlinks>
    <hyperlink ref="B53" location="'Units of Service'!A1" display="Return to Units of Service"/>
    <hyperlink ref="B54" location="ReadMe!A1" display="Return to ReadMe!"/>
    <hyperlink ref="B107" location="'Units of Service'!A1" display="Return to Units of Service"/>
    <hyperlink ref="B108" location="ReadMe!A1" display="Return to ReadMe!"/>
  </hyperlinks>
  <printOptions verticalCentered="1"/>
  <pageMargins left="0.7" right="1.45" top="0.75" bottom="0.75" header="0.3" footer="0.3"/>
  <pageSetup scale="50" orientation="landscape" r:id="rId1"/>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CC"/>
    <pageSetUpPr autoPageBreaks="0" fitToPage="1"/>
  </sheetPr>
  <dimension ref="A1:Q165"/>
  <sheetViews>
    <sheetView zoomScaleNormal="100" zoomScaleSheetLayoutView="100" workbookViewId="0">
      <selection activeCell="G45" sqref="G45"/>
    </sheetView>
  </sheetViews>
  <sheetFormatPr defaultColWidth="9.140625" defaultRowHeight="12.75" x14ac:dyDescent="0.2"/>
  <cols>
    <col min="1" max="1" width="3.42578125" style="12" customWidth="1"/>
    <col min="2" max="2" width="26.28515625" style="12" bestFit="1" customWidth="1"/>
    <col min="3" max="3" width="13.28515625" style="12" customWidth="1"/>
    <col min="4" max="4" width="12.7109375" style="12" customWidth="1"/>
    <col min="5" max="5" width="13.7109375" style="12" customWidth="1"/>
    <col min="6" max="6" width="12.7109375" style="12" customWidth="1"/>
    <col min="7" max="7" width="13.7109375" style="12" customWidth="1"/>
    <col min="8" max="10" width="12.7109375" style="12" hidden="1" customWidth="1"/>
    <col min="11" max="11" width="12.7109375" style="12" bestFit="1" customWidth="1"/>
    <col min="12" max="12" width="14.42578125" style="12" bestFit="1" customWidth="1"/>
    <col min="13" max="16384" width="9.140625" style="12"/>
  </cols>
  <sheetData>
    <row r="1" spans="1:12" ht="12.75" customHeight="1" x14ac:dyDescent="0.2">
      <c r="A1" s="658" t="s">
        <v>547</v>
      </c>
      <c r="B1" s="654"/>
      <c r="C1" s="102"/>
      <c r="D1" s="102"/>
      <c r="E1" s="249"/>
      <c r="F1" s="86"/>
      <c r="G1" s="86"/>
      <c r="H1" s="86"/>
      <c r="I1" s="86"/>
      <c r="J1" s="86"/>
      <c r="K1" s="86"/>
      <c r="L1" s="87"/>
    </row>
    <row r="2" spans="1:12" ht="13.5" thickBot="1" x14ac:dyDescent="0.25">
      <c r="A2" s="88"/>
      <c r="L2" s="89"/>
    </row>
    <row r="3" spans="1:12" ht="53.45" customHeight="1" thickBot="1" x14ac:dyDescent="0.25">
      <c r="A3" s="250"/>
      <c r="B3" s="243" t="s">
        <v>103</v>
      </c>
      <c r="C3" s="258" t="s">
        <v>325</v>
      </c>
      <c r="D3" s="258" t="s">
        <v>303</v>
      </c>
      <c r="E3" s="258" t="s">
        <v>304</v>
      </c>
      <c r="F3" s="258" t="s">
        <v>475</v>
      </c>
      <c r="G3" s="258" t="s">
        <v>476</v>
      </c>
      <c r="H3" s="251"/>
      <c r="I3" s="251"/>
      <c r="J3" s="251"/>
      <c r="K3" s="281" t="s">
        <v>105</v>
      </c>
      <c r="L3" s="246" t="s">
        <v>18</v>
      </c>
    </row>
    <row r="4" spans="1:12" s="2" customFormat="1" ht="20.25" customHeight="1" x14ac:dyDescent="0.2">
      <c r="A4" s="91" t="s">
        <v>19</v>
      </c>
      <c r="B4" s="174"/>
      <c r="C4" s="58"/>
      <c r="D4" s="58"/>
      <c r="E4" s="58"/>
      <c r="F4" s="58"/>
      <c r="G4" s="58"/>
      <c r="H4" s="174"/>
      <c r="I4" s="174"/>
      <c r="J4" s="174"/>
      <c r="K4" s="174"/>
      <c r="L4" s="279"/>
    </row>
    <row r="5" spans="1:12" x14ac:dyDescent="0.2">
      <c r="A5" s="92"/>
      <c r="B5" s="81" t="s">
        <v>20</v>
      </c>
      <c r="C5" s="407"/>
      <c r="D5" s="407"/>
      <c r="E5" s="407"/>
      <c r="F5" s="206"/>
      <c r="G5" s="206"/>
      <c r="H5" s="206"/>
      <c r="I5" s="206"/>
      <c r="J5" s="206"/>
      <c r="K5" s="206"/>
      <c r="L5" s="269">
        <f t="shared" ref="L5:L13" si="0">SUM(C5:K5)</f>
        <v>0</v>
      </c>
    </row>
    <row r="6" spans="1:12" x14ac:dyDescent="0.2">
      <c r="A6" s="92"/>
      <c r="B6" s="82" t="s">
        <v>21</v>
      </c>
      <c r="C6" s="212"/>
      <c r="D6" s="212"/>
      <c r="E6" s="212"/>
      <c r="F6" s="212"/>
      <c r="G6" s="212"/>
      <c r="H6" s="212"/>
      <c r="I6" s="212"/>
      <c r="J6" s="212"/>
      <c r="K6" s="212"/>
      <c r="L6" s="229">
        <f t="shared" si="0"/>
        <v>0</v>
      </c>
    </row>
    <row r="7" spans="1:12" x14ac:dyDescent="0.2">
      <c r="A7" s="92"/>
      <c r="B7" s="82" t="s">
        <v>22</v>
      </c>
      <c r="C7" s="212"/>
      <c r="D7" s="212"/>
      <c r="E7" s="212"/>
      <c r="F7" s="212"/>
      <c r="G7" s="212"/>
      <c r="H7" s="212"/>
      <c r="I7" s="212"/>
      <c r="J7" s="212"/>
      <c r="K7" s="212"/>
      <c r="L7" s="229">
        <f t="shared" si="0"/>
        <v>0</v>
      </c>
    </row>
    <row r="8" spans="1:12" x14ac:dyDescent="0.2">
      <c r="A8" s="92"/>
      <c r="B8" s="82" t="s">
        <v>23</v>
      </c>
      <c r="C8" s="212"/>
      <c r="D8" s="212"/>
      <c r="E8" s="212"/>
      <c r="F8" s="212"/>
      <c r="G8" s="212"/>
      <c r="H8" s="212"/>
      <c r="I8" s="212"/>
      <c r="J8" s="212"/>
      <c r="K8" s="212"/>
      <c r="L8" s="229">
        <f t="shared" si="0"/>
        <v>0</v>
      </c>
    </row>
    <row r="9" spans="1:12" x14ac:dyDescent="0.2">
      <c r="A9" s="92"/>
      <c r="B9" s="82" t="s">
        <v>24</v>
      </c>
      <c r="C9" s="212"/>
      <c r="D9" s="212"/>
      <c r="E9" s="212"/>
      <c r="F9" s="212"/>
      <c r="G9" s="212"/>
      <c r="H9" s="212"/>
      <c r="I9" s="212"/>
      <c r="J9" s="212"/>
      <c r="K9" s="212"/>
      <c r="L9" s="229">
        <f t="shared" si="0"/>
        <v>0</v>
      </c>
    </row>
    <row r="10" spans="1:12" ht="12.75" customHeight="1" x14ac:dyDescent="0.2">
      <c r="A10" s="92"/>
      <c r="B10" s="82" t="s">
        <v>25</v>
      </c>
      <c r="C10" s="212"/>
      <c r="D10" s="212"/>
      <c r="E10" s="212"/>
      <c r="F10" s="212"/>
      <c r="G10" s="212"/>
      <c r="H10" s="212"/>
      <c r="I10" s="212"/>
      <c r="J10" s="212"/>
      <c r="K10" s="212"/>
      <c r="L10" s="229">
        <f t="shared" si="0"/>
        <v>0</v>
      </c>
    </row>
    <row r="11" spans="1:12" x14ac:dyDescent="0.2">
      <c r="A11" s="92"/>
      <c r="B11" s="82" t="s">
        <v>26</v>
      </c>
      <c r="C11" s="212"/>
      <c r="D11" s="212"/>
      <c r="E11" s="212"/>
      <c r="F11" s="212"/>
      <c r="G11" s="212"/>
      <c r="H11" s="212"/>
      <c r="I11" s="212"/>
      <c r="J11" s="212"/>
      <c r="K11" s="212"/>
      <c r="L11" s="229">
        <f t="shared" si="0"/>
        <v>0</v>
      </c>
    </row>
    <row r="12" spans="1:12" x14ac:dyDescent="0.2">
      <c r="A12" s="92"/>
      <c r="B12" s="82" t="s">
        <v>27</v>
      </c>
      <c r="C12" s="212"/>
      <c r="D12" s="212"/>
      <c r="E12" s="212"/>
      <c r="F12" s="212"/>
      <c r="G12" s="212"/>
      <c r="H12" s="212"/>
      <c r="I12" s="212"/>
      <c r="J12" s="212"/>
      <c r="K12" s="212"/>
      <c r="L12" s="229">
        <f t="shared" si="0"/>
        <v>0</v>
      </c>
    </row>
    <row r="13" spans="1:12" x14ac:dyDescent="0.2">
      <c r="A13" s="92"/>
      <c r="B13" s="82" t="s">
        <v>28</v>
      </c>
      <c r="C13" s="212"/>
      <c r="D13" s="212"/>
      <c r="E13" s="212"/>
      <c r="F13" s="212"/>
      <c r="G13" s="212"/>
      <c r="H13" s="212"/>
      <c r="I13" s="212"/>
      <c r="J13" s="212"/>
      <c r="K13" s="212"/>
      <c r="L13" s="229">
        <f t="shared" si="0"/>
        <v>0</v>
      </c>
    </row>
    <row r="14" spans="1:12" x14ac:dyDescent="0.2">
      <c r="A14" s="25" t="s">
        <v>29</v>
      </c>
      <c r="B14" s="107"/>
      <c r="C14" s="217">
        <f>SUM(C5:C13)</f>
        <v>0</v>
      </c>
      <c r="D14" s="217">
        <f>SUM(D5:D13)</f>
        <v>0</v>
      </c>
      <c r="E14" s="217">
        <f>SUM(E5:E13)</f>
        <v>0</v>
      </c>
      <c r="F14" s="217">
        <f t="shared" ref="F14:K14" si="1">SUM(F5:F13)</f>
        <v>0</v>
      </c>
      <c r="G14" s="217">
        <f t="shared" si="1"/>
        <v>0</v>
      </c>
      <c r="H14" s="217">
        <f t="shared" si="1"/>
        <v>0</v>
      </c>
      <c r="I14" s="217">
        <f t="shared" si="1"/>
        <v>0</v>
      </c>
      <c r="J14" s="217">
        <f t="shared" si="1"/>
        <v>0</v>
      </c>
      <c r="K14" s="217">
        <f t="shared" si="1"/>
        <v>0</v>
      </c>
      <c r="L14" s="218">
        <f>SUM(L5:L13)</f>
        <v>0</v>
      </c>
    </row>
    <row r="15" spans="1:12" s="2" customFormat="1" ht="20.25" customHeight="1" x14ac:dyDescent="0.2">
      <c r="A15" s="91" t="s">
        <v>30</v>
      </c>
      <c r="B15" s="108"/>
      <c r="C15" s="222"/>
      <c r="D15" s="222"/>
      <c r="E15" s="222"/>
      <c r="F15" s="222"/>
      <c r="G15" s="222"/>
      <c r="H15" s="222"/>
      <c r="I15" s="222"/>
      <c r="J15" s="222"/>
      <c r="K15" s="222"/>
      <c r="L15" s="183"/>
    </row>
    <row r="16" spans="1:12" x14ac:dyDescent="0.2">
      <c r="A16" s="88"/>
      <c r="B16" s="179" t="s">
        <v>107</v>
      </c>
      <c r="C16" s="206"/>
      <c r="D16" s="206"/>
      <c r="E16" s="206"/>
      <c r="F16" s="206"/>
      <c r="G16" s="206"/>
      <c r="H16" s="206"/>
      <c r="I16" s="206"/>
      <c r="J16" s="206"/>
      <c r="K16" s="206"/>
      <c r="L16" s="269">
        <f>SUM(C16:K16)</f>
        <v>0</v>
      </c>
    </row>
    <row r="17" spans="1:12" x14ac:dyDescent="0.2">
      <c r="A17" s="92"/>
      <c r="B17" s="13" t="s">
        <v>308</v>
      </c>
      <c r="C17" s="212"/>
      <c r="D17" s="212"/>
      <c r="E17" s="212"/>
      <c r="F17" s="212"/>
      <c r="G17" s="212"/>
      <c r="H17" s="212"/>
      <c r="I17" s="212"/>
      <c r="J17" s="212"/>
      <c r="K17" s="212"/>
      <c r="L17" s="229">
        <f>SUM(C17:K17)</f>
        <v>0</v>
      </c>
    </row>
    <row r="18" spans="1:12" x14ac:dyDescent="0.2">
      <c r="A18" s="88"/>
      <c r="B18" s="13" t="s">
        <v>302</v>
      </c>
      <c r="C18" s="212"/>
      <c r="D18" s="212"/>
      <c r="E18" s="212"/>
      <c r="F18" s="212"/>
      <c r="G18" s="212"/>
      <c r="H18" s="212"/>
      <c r="I18" s="212"/>
      <c r="J18" s="212"/>
      <c r="K18" s="212"/>
      <c r="L18" s="229">
        <f>SUM(C18:K18)</f>
        <v>0</v>
      </c>
    </row>
    <row r="19" spans="1:12" x14ac:dyDescent="0.2">
      <c r="A19" s="25" t="s">
        <v>31</v>
      </c>
      <c r="B19" s="17"/>
      <c r="C19" s="228">
        <f t="shared" ref="C19:L19" si="2">SUM(C16:C18)</f>
        <v>0</v>
      </c>
      <c r="D19" s="228">
        <f t="shared" si="2"/>
        <v>0</v>
      </c>
      <c r="E19" s="228">
        <f t="shared" si="2"/>
        <v>0</v>
      </c>
      <c r="F19" s="228">
        <f t="shared" si="2"/>
        <v>0</v>
      </c>
      <c r="G19" s="228">
        <f t="shared" si="2"/>
        <v>0</v>
      </c>
      <c r="H19" s="228">
        <f t="shared" si="2"/>
        <v>0</v>
      </c>
      <c r="I19" s="228">
        <f t="shared" si="2"/>
        <v>0</v>
      </c>
      <c r="J19" s="228">
        <f t="shared" si="2"/>
        <v>0</v>
      </c>
      <c r="K19" s="228">
        <f t="shared" si="2"/>
        <v>0</v>
      </c>
      <c r="L19" s="229">
        <f t="shared" si="2"/>
        <v>0</v>
      </c>
    </row>
    <row r="20" spans="1:12" x14ac:dyDescent="0.2">
      <c r="A20" s="96" t="s">
        <v>32</v>
      </c>
      <c r="B20" s="107"/>
      <c r="C20" s="217">
        <f t="shared" ref="C20:L20" si="3">+C14-C19</f>
        <v>0</v>
      </c>
      <c r="D20" s="217">
        <f t="shared" si="3"/>
        <v>0</v>
      </c>
      <c r="E20" s="217">
        <f t="shared" si="3"/>
        <v>0</v>
      </c>
      <c r="F20" s="217">
        <f t="shared" si="3"/>
        <v>0</v>
      </c>
      <c r="G20" s="217">
        <f t="shared" si="3"/>
        <v>0</v>
      </c>
      <c r="H20" s="217">
        <f t="shared" si="3"/>
        <v>0</v>
      </c>
      <c r="I20" s="217">
        <f t="shared" si="3"/>
        <v>0</v>
      </c>
      <c r="J20" s="217">
        <f t="shared" si="3"/>
        <v>0</v>
      </c>
      <c r="K20" s="217">
        <f t="shared" si="3"/>
        <v>0</v>
      </c>
      <c r="L20" s="218">
        <f t="shared" si="3"/>
        <v>0</v>
      </c>
    </row>
    <row r="21" spans="1:12" s="2" customFormat="1" ht="20.25" customHeight="1" x14ac:dyDescent="0.2">
      <c r="A21" s="180" t="s">
        <v>33</v>
      </c>
      <c r="B21" s="108"/>
      <c r="C21" s="222"/>
      <c r="D21" s="222"/>
      <c r="E21" s="222"/>
      <c r="F21" s="222"/>
      <c r="G21" s="222"/>
      <c r="H21" s="222"/>
      <c r="I21" s="222"/>
      <c r="J21" s="222"/>
      <c r="K21" s="222"/>
      <c r="L21" s="183"/>
    </row>
    <row r="22" spans="1:12" x14ac:dyDescent="0.2">
      <c r="A22" s="88"/>
      <c r="B22" s="179" t="s">
        <v>330</v>
      </c>
      <c r="C22" s="206"/>
      <c r="D22" s="206"/>
      <c r="E22" s="206"/>
      <c r="F22" s="206"/>
      <c r="G22" s="206"/>
      <c r="H22" s="206"/>
      <c r="I22" s="206"/>
      <c r="J22" s="206"/>
      <c r="K22" s="206"/>
      <c r="L22" s="269">
        <f>SUM(C22:K22)</f>
        <v>0</v>
      </c>
    </row>
    <row r="23" spans="1:12" x14ac:dyDescent="0.2">
      <c r="A23" s="92"/>
      <c r="B23" s="13" t="s">
        <v>331</v>
      </c>
      <c r="C23" s="212"/>
      <c r="D23" s="212"/>
      <c r="E23" s="212"/>
      <c r="F23" s="212"/>
      <c r="G23" s="212"/>
      <c r="H23" s="212"/>
      <c r="I23" s="212"/>
      <c r="J23" s="212"/>
      <c r="K23" s="212"/>
      <c r="L23" s="229">
        <f>SUM(C23:K23)</f>
        <v>0</v>
      </c>
    </row>
    <row r="24" spans="1:12" x14ac:dyDescent="0.2">
      <c r="A24" s="92"/>
      <c r="B24" s="13" t="s">
        <v>332</v>
      </c>
      <c r="C24" s="212"/>
      <c r="D24" s="212"/>
      <c r="E24" s="212"/>
      <c r="F24" s="212"/>
      <c r="G24" s="212"/>
      <c r="H24" s="212"/>
      <c r="I24" s="212"/>
      <c r="J24" s="212"/>
      <c r="K24" s="212"/>
      <c r="L24" s="229">
        <f>SUM(C24:K24)</f>
        <v>0</v>
      </c>
    </row>
    <row r="25" spans="1:12" x14ac:dyDescent="0.2">
      <c r="A25" s="88"/>
      <c r="B25" s="13" t="s">
        <v>79</v>
      </c>
      <c r="C25" s="212"/>
      <c r="D25" s="212"/>
      <c r="E25" s="212"/>
      <c r="F25" s="212"/>
      <c r="G25" s="212"/>
      <c r="H25" s="212"/>
      <c r="I25" s="212"/>
      <c r="J25" s="212"/>
      <c r="K25" s="212"/>
      <c r="L25" s="229">
        <f>SUM(C25:K25)</f>
        <v>0</v>
      </c>
    </row>
    <row r="26" spans="1:12" x14ac:dyDescent="0.2">
      <c r="A26" s="25" t="s">
        <v>99</v>
      </c>
      <c r="B26" s="83"/>
      <c r="C26" s="228">
        <f>SUM(C22:C25)</f>
        <v>0</v>
      </c>
      <c r="D26" s="228">
        <f>SUM(D22:D25)</f>
        <v>0</v>
      </c>
      <c r="E26" s="228">
        <f>SUM(E22:E25)</f>
        <v>0</v>
      </c>
      <c r="F26" s="228">
        <f t="shared" ref="F26:K26" si="4">SUM(F22:F25)</f>
        <v>0</v>
      </c>
      <c r="G26" s="228">
        <f t="shared" si="4"/>
        <v>0</v>
      </c>
      <c r="H26" s="228">
        <f t="shared" si="4"/>
        <v>0</v>
      </c>
      <c r="I26" s="228">
        <f t="shared" si="4"/>
        <v>0</v>
      </c>
      <c r="J26" s="228">
        <f t="shared" si="4"/>
        <v>0</v>
      </c>
      <c r="K26" s="228">
        <f t="shared" si="4"/>
        <v>0</v>
      </c>
      <c r="L26" s="229">
        <f>SUM(L22:L25)</f>
        <v>0</v>
      </c>
    </row>
    <row r="27" spans="1:12" x14ac:dyDescent="0.2">
      <c r="A27" s="97" t="s">
        <v>128</v>
      </c>
      <c r="B27" s="276" t="s">
        <v>100</v>
      </c>
      <c r="C27" s="217">
        <f>C20-C26</f>
        <v>0</v>
      </c>
      <c r="D27" s="217">
        <f t="shared" ref="D27:J27" si="5">D20-D26</f>
        <v>0</v>
      </c>
      <c r="E27" s="217">
        <f t="shared" si="5"/>
        <v>0</v>
      </c>
      <c r="F27" s="217">
        <f t="shared" si="5"/>
        <v>0</v>
      </c>
      <c r="G27" s="217">
        <f t="shared" si="5"/>
        <v>0</v>
      </c>
      <c r="H27" s="217">
        <f t="shared" si="5"/>
        <v>0</v>
      </c>
      <c r="I27" s="217">
        <f t="shared" si="5"/>
        <v>0</v>
      </c>
      <c r="J27" s="217">
        <f t="shared" si="5"/>
        <v>0</v>
      </c>
      <c r="K27" s="217">
        <f>K20-K26</f>
        <v>0</v>
      </c>
      <c r="L27" s="218">
        <f>L20-L26</f>
        <v>0</v>
      </c>
    </row>
    <row r="28" spans="1:12" s="2" customFormat="1" ht="20.25" customHeight="1" x14ac:dyDescent="0.2">
      <c r="A28" s="652" t="s">
        <v>34</v>
      </c>
      <c r="B28" s="656"/>
      <c r="C28" s="222"/>
      <c r="D28" s="222"/>
      <c r="E28" s="222"/>
      <c r="F28" s="222"/>
      <c r="G28" s="222"/>
      <c r="H28" s="222"/>
      <c r="I28" s="222"/>
      <c r="J28" s="222"/>
      <c r="K28" s="222"/>
      <c r="L28" s="183"/>
    </row>
    <row r="29" spans="1:12" x14ac:dyDescent="0.2">
      <c r="A29" s="88"/>
      <c r="B29" s="648" t="s">
        <v>71</v>
      </c>
      <c r="C29" s="206"/>
      <c r="D29" s="206"/>
      <c r="E29" s="206"/>
      <c r="F29" s="206"/>
      <c r="G29" s="206"/>
      <c r="H29" s="206"/>
      <c r="I29" s="206"/>
      <c r="J29" s="206"/>
      <c r="K29" s="206"/>
      <c r="L29" s="269">
        <f t="shared" ref="L29:L40" si="6">SUM(C29:K29)</f>
        <v>0</v>
      </c>
    </row>
    <row r="30" spans="1:12" x14ac:dyDescent="0.2">
      <c r="A30" s="88"/>
      <c r="B30" s="646" t="s">
        <v>537</v>
      </c>
      <c r="C30" s="212"/>
      <c r="D30" s="212"/>
      <c r="E30" s="212"/>
      <c r="F30" s="212"/>
      <c r="G30" s="212"/>
      <c r="H30" s="212"/>
      <c r="I30" s="212"/>
      <c r="J30" s="212"/>
      <c r="K30" s="212"/>
      <c r="L30" s="229">
        <f t="shared" si="6"/>
        <v>0</v>
      </c>
    </row>
    <row r="31" spans="1:12" x14ac:dyDescent="0.2">
      <c r="A31" s="88"/>
      <c r="B31" s="646" t="s">
        <v>540</v>
      </c>
      <c r="C31" s="212"/>
      <c r="D31" s="212"/>
      <c r="E31" s="212"/>
      <c r="F31" s="212"/>
      <c r="G31" s="212"/>
      <c r="H31" s="212"/>
      <c r="I31" s="212"/>
      <c r="J31" s="212"/>
      <c r="K31" s="212"/>
      <c r="L31" s="229">
        <f t="shared" ref="L31" si="7">SUM(C31:K31)</f>
        <v>0</v>
      </c>
    </row>
    <row r="32" spans="1:12" x14ac:dyDescent="0.2">
      <c r="A32" s="92"/>
      <c r="B32" s="13" t="s">
        <v>305</v>
      </c>
      <c r="C32" s="212"/>
      <c r="D32" s="212"/>
      <c r="E32" s="212"/>
      <c r="F32" s="212"/>
      <c r="G32" s="212"/>
      <c r="H32" s="212"/>
      <c r="I32" s="212"/>
      <c r="J32" s="212"/>
      <c r="K32" s="212"/>
      <c r="L32" s="229">
        <f t="shared" si="6"/>
        <v>0</v>
      </c>
    </row>
    <row r="33" spans="1:17" x14ac:dyDescent="0.2">
      <c r="A33" s="88"/>
      <c r="B33" s="13" t="s">
        <v>483</v>
      </c>
      <c r="C33" s="212"/>
      <c r="D33" s="212"/>
      <c r="E33" s="212"/>
      <c r="F33" s="212"/>
      <c r="G33" s="212"/>
      <c r="H33" s="212"/>
      <c r="I33" s="212"/>
      <c r="J33" s="212"/>
      <c r="K33" s="212"/>
      <c r="L33" s="229">
        <f t="shared" si="6"/>
        <v>0</v>
      </c>
      <c r="N33" s="655"/>
      <c r="O33" s="655"/>
      <c r="P33" s="655"/>
      <c r="Q33" s="655"/>
    </row>
    <row r="34" spans="1:17" x14ac:dyDescent="0.2">
      <c r="A34" s="88"/>
      <c r="B34" s="13" t="s">
        <v>484</v>
      </c>
      <c r="C34" s="212"/>
      <c r="D34" s="212"/>
      <c r="E34" s="212"/>
      <c r="F34" s="212"/>
      <c r="G34" s="212"/>
      <c r="H34" s="212"/>
      <c r="I34" s="212"/>
      <c r="J34" s="212"/>
      <c r="K34" s="212"/>
      <c r="L34" s="229">
        <f t="shared" si="6"/>
        <v>0</v>
      </c>
    </row>
    <row r="35" spans="1:17" x14ac:dyDescent="0.2">
      <c r="A35" s="88"/>
      <c r="B35" s="13" t="s">
        <v>306</v>
      </c>
      <c r="C35" s="212"/>
      <c r="D35" s="212"/>
      <c r="E35" s="212"/>
      <c r="F35" s="212"/>
      <c r="G35" s="212"/>
      <c r="H35" s="212"/>
      <c r="I35" s="212"/>
      <c r="J35" s="212"/>
      <c r="K35" s="212"/>
      <c r="L35" s="229">
        <f t="shared" si="6"/>
        <v>0</v>
      </c>
    </row>
    <row r="36" spans="1:17" x14ac:dyDescent="0.2">
      <c r="A36" s="88"/>
      <c r="B36" s="13" t="s">
        <v>543</v>
      </c>
      <c r="C36" s="212"/>
      <c r="D36" s="212"/>
      <c r="E36" s="212"/>
      <c r="F36" s="212"/>
      <c r="G36" s="212"/>
      <c r="H36" s="212"/>
      <c r="I36" s="212"/>
      <c r="J36" s="212"/>
      <c r="K36" s="212"/>
      <c r="L36" s="229">
        <f t="shared" ref="L36:L39" si="8">SUM(C36:K36)</f>
        <v>0</v>
      </c>
    </row>
    <row r="37" spans="1:17" x14ac:dyDescent="0.2">
      <c r="A37" s="88"/>
      <c r="B37" s="13" t="s">
        <v>544</v>
      </c>
      <c r="C37" s="212"/>
      <c r="D37" s="212"/>
      <c r="E37" s="212"/>
      <c r="F37" s="212"/>
      <c r="G37" s="212"/>
      <c r="H37" s="212"/>
      <c r="I37" s="212"/>
      <c r="J37" s="212"/>
      <c r="K37" s="212"/>
      <c r="L37" s="229">
        <f t="shared" si="8"/>
        <v>0</v>
      </c>
    </row>
    <row r="38" spans="1:17" x14ac:dyDescent="0.2">
      <c r="A38" s="88"/>
      <c r="B38" s="13" t="s">
        <v>545</v>
      </c>
      <c r="C38" s="212"/>
      <c r="D38" s="212"/>
      <c r="E38" s="212"/>
      <c r="F38" s="212"/>
      <c r="G38" s="212"/>
      <c r="H38" s="212"/>
      <c r="I38" s="212"/>
      <c r="J38" s="212"/>
      <c r="K38" s="212"/>
      <c r="L38" s="229">
        <f t="shared" si="8"/>
        <v>0</v>
      </c>
    </row>
    <row r="39" spans="1:17" x14ac:dyDescent="0.2">
      <c r="A39" s="88"/>
      <c r="B39" s="13" t="s">
        <v>562</v>
      </c>
      <c r="C39" s="212"/>
      <c r="D39" s="212"/>
      <c r="E39" s="212"/>
      <c r="F39" s="212"/>
      <c r="G39" s="212"/>
      <c r="H39" s="212"/>
      <c r="I39" s="212"/>
      <c r="J39" s="212"/>
      <c r="K39" s="212"/>
      <c r="L39" s="229">
        <f t="shared" si="8"/>
        <v>0</v>
      </c>
    </row>
    <row r="40" spans="1:17" x14ac:dyDescent="0.2">
      <c r="A40" s="88"/>
      <c r="B40" s="13" t="s">
        <v>307</v>
      </c>
      <c r="C40" s="212"/>
      <c r="D40" s="212"/>
      <c r="E40" s="212"/>
      <c r="F40" s="212"/>
      <c r="G40" s="212"/>
      <c r="H40" s="212"/>
      <c r="I40" s="212"/>
      <c r="J40" s="212"/>
      <c r="K40" s="212"/>
      <c r="L40" s="229">
        <f t="shared" si="6"/>
        <v>0</v>
      </c>
    </row>
    <row r="41" spans="1:17" ht="13.5" thickBot="1" x14ac:dyDescent="0.25">
      <c r="A41" s="98" t="s">
        <v>312</v>
      </c>
      <c r="B41" s="84"/>
      <c r="C41" s="233">
        <f t="shared" ref="C41:L41" si="9">SUM(C29:C40)</f>
        <v>0</v>
      </c>
      <c r="D41" s="233">
        <f t="shared" si="9"/>
        <v>0</v>
      </c>
      <c r="E41" s="233">
        <f t="shared" si="9"/>
        <v>0</v>
      </c>
      <c r="F41" s="233">
        <f t="shared" si="9"/>
        <v>0</v>
      </c>
      <c r="G41" s="233">
        <f t="shared" si="9"/>
        <v>0</v>
      </c>
      <c r="H41" s="233">
        <f t="shared" si="9"/>
        <v>0</v>
      </c>
      <c r="I41" s="233">
        <f t="shared" si="9"/>
        <v>0</v>
      </c>
      <c r="J41" s="233">
        <f t="shared" si="9"/>
        <v>0</v>
      </c>
      <c r="K41" s="233">
        <f t="shared" si="9"/>
        <v>0</v>
      </c>
      <c r="L41" s="234">
        <f t="shared" si="9"/>
        <v>0</v>
      </c>
    </row>
    <row r="42" spans="1:17" x14ac:dyDescent="0.2">
      <c r="C42" s="238"/>
      <c r="D42" s="238"/>
      <c r="E42" s="238"/>
      <c r="F42" s="238"/>
      <c r="G42" s="238"/>
      <c r="H42" s="238"/>
      <c r="I42" s="238"/>
      <c r="J42" s="238"/>
      <c r="K42" s="238"/>
      <c r="L42" s="238"/>
    </row>
    <row r="43" spans="1:17" x14ac:dyDescent="0.2">
      <c r="D43" s="813" t="s">
        <v>336</v>
      </c>
      <c r="E43" s="813" t="s">
        <v>336</v>
      </c>
    </row>
    <row r="44" spans="1:17" x14ac:dyDescent="0.2">
      <c r="D44" s="814"/>
      <c r="E44" s="814"/>
    </row>
    <row r="45" spans="1:17" x14ac:dyDescent="0.2">
      <c r="B45" s="13" t="s">
        <v>98</v>
      </c>
      <c r="C45" s="333">
        <f>'Units of Service'!$G$7</f>
        <v>0</v>
      </c>
      <c r="D45" s="252"/>
      <c r="E45" s="252"/>
      <c r="F45" s="252">
        <f>'Units of Service'!$G$57</f>
        <v>0</v>
      </c>
      <c r="G45" s="252">
        <f>'Units of Service'!$G$58</f>
        <v>0</v>
      </c>
      <c r="H45" s="252"/>
      <c r="I45" s="252"/>
      <c r="J45" s="252"/>
      <c r="K45" s="252"/>
      <c r="L45" s="302"/>
    </row>
    <row r="46" spans="1:17" x14ac:dyDescent="0.2">
      <c r="B46" s="13" t="s">
        <v>318</v>
      </c>
      <c r="C46" s="248" t="str">
        <f t="shared" ref="C46:K46" si="10">IFERROR(C$14/C$45,"")</f>
        <v/>
      </c>
      <c r="D46" s="248" t="str">
        <f t="shared" si="10"/>
        <v/>
      </c>
      <c r="E46" s="248" t="str">
        <f t="shared" si="10"/>
        <v/>
      </c>
      <c r="F46" s="248" t="str">
        <f t="shared" si="10"/>
        <v/>
      </c>
      <c r="G46" s="248" t="str">
        <f t="shared" si="10"/>
        <v/>
      </c>
      <c r="H46" s="248" t="str">
        <f t="shared" si="10"/>
        <v/>
      </c>
      <c r="I46" s="248" t="str">
        <f t="shared" si="10"/>
        <v/>
      </c>
      <c r="J46" s="248" t="str">
        <f t="shared" si="10"/>
        <v/>
      </c>
      <c r="K46" s="248" t="str">
        <f t="shared" si="10"/>
        <v/>
      </c>
      <c r="L46" s="303"/>
    </row>
    <row r="47" spans="1:17" x14ac:dyDescent="0.2">
      <c r="B47" s="13" t="s">
        <v>317</v>
      </c>
      <c r="C47" s="248" t="str">
        <f t="shared" ref="C47:G48" si="11">IFERROR(C$14/C$45,"")</f>
        <v/>
      </c>
      <c r="D47" s="248" t="str">
        <f t="shared" si="11"/>
        <v/>
      </c>
      <c r="E47" s="248" t="str">
        <f t="shared" si="11"/>
        <v/>
      </c>
      <c r="F47" s="248" t="str">
        <f t="shared" si="11"/>
        <v/>
      </c>
      <c r="G47" s="248" t="str">
        <f t="shared" si="11"/>
        <v/>
      </c>
      <c r="H47" s="240" t="str">
        <f>IFERROR(H$26/H$45,"")</f>
        <v/>
      </c>
      <c r="I47" s="240" t="str">
        <f>IFERROR(I$26/I$45,"")</f>
        <v/>
      </c>
      <c r="J47" s="240" t="str">
        <f>IFERROR(J$26/J$45,"")</f>
        <v/>
      </c>
      <c r="K47" s="240" t="str">
        <f>IFERROR(K$26/K$45,"")</f>
        <v/>
      </c>
      <c r="L47" s="303"/>
    </row>
    <row r="48" spans="1:17" x14ac:dyDescent="0.2">
      <c r="B48" s="13" t="s">
        <v>316</v>
      </c>
      <c r="C48" s="248" t="str">
        <f t="shared" si="11"/>
        <v/>
      </c>
      <c r="D48" s="248" t="str">
        <f t="shared" si="11"/>
        <v/>
      </c>
      <c r="E48" s="248" t="str">
        <f t="shared" si="11"/>
        <v/>
      </c>
      <c r="F48" s="248" t="str">
        <f t="shared" si="11"/>
        <v/>
      </c>
      <c r="G48" s="248" t="str">
        <f t="shared" si="11"/>
        <v/>
      </c>
      <c r="H48" s="240" t="str">
        <f t="shared" ref="H48:K48" si="12">IFERROR(H$41/H$45,"")</f>
        <v/>
      </c>
      <c r="I48" s="240" t="str">
        <f t="shared" si="12"/>
        <v/>
      </c>
      <c r="J48" s="240" t="str">
        <f t="shared" si="12"/>
        <v/>
      </c>
      <c r="K48" s="240" t="str">
        <f t="shared" si="12"/>
        <v/>
      </c>
      <c r="L48" s="304"/>
    </row>
    <row r="50" spans="1:12" x14ac:dyDescent="0.2">
      <c r="A50" s="12" t="s">
        <v>102</v>
      </c>
      <c r="C50" s="238">
        <f t="shared" ref="C50:K50" si="13">+C20-C26-C41</f>
        <v>0</v>
      </c>
      <c r="D50" s="238">
        <f t="shared" si="13"/>
        <v>0</v>
      </c>
      <c r="E50" s="238">
        <f t="shared" si="13"/>
        <v>0</v>
      </c>
      <c r="F50" s="238">
        <f t="shared" si="13"/>
        <v>0</v>
      </c>
      <c r="G50" s="238">
        <f t="shared" si="13"/>
        <v>0</v>
      </c>
      <c r="H50" s="238">
        <f t="shared" si="13"/>
        <v>0</v>
      </c>
      <c r="I50" s="238">
        <f t="shared" si="13"/>
        <v>0</v>
      </c>
      <c r="J50" s="238">
        <f t="shared" si="13"/>
        <v>0</v>
      </c>
      <c r="K50" s="238">
        <f t="shared" si="13"/>
        <v>0</v>
      </c>
      <c r="L50" s="238"/>
    </row>
    <row r="51" spans="1:12" x14ac:dyDescent="0.2">
      <c r="A51" s="12" t="s">
        <v>269</v>
      </c>
      <c r="C51" s="59" t="str">
        <f t="shared" ref="C51:K51" si="14">IF(C45&gt;0,IF(C14&gt;0,"OK","Need Budget"), "OK")</f>
        <v>OK</v>
      </c>
      <c r="D51" s="59" t="str">
        <f t="shared" si="14"/>
        <v>OK</v>
      </c>
      <c r="E51" s="59" t="str">
        <f t="shared" si="14"/>
        <v>OK</v>
      </c>
      <c r="F51" s="59" t="str">
        <f t="shared" si="14"/>
        <v>OK</v>
      </c>
      <c r="G51" s="59" t="str">
        <f t="shared" si="14"/>
        <v>OK</v>
      </c>
      <c r="H51" s="59" t="str">
        <f t="shared" si="14"/>
        <v>OK</v>
      </c>
      <c r="I51" s="59" t="str">
        <f t="shared" si="14"/>
        <v>OK</v>
      </c>
      <c r="J51" s="59" t="str">
        <f t="shared" si="14"/>
        <v>OK</v>
      </c>
      <c r="K51" s="59" t="str">
        <f t="shared" si="14"/>
        <v>OK</v>
      </c>
      <c r="L51" s="238"/>
    </row>
    <row r="52" spans="1:12" x14ac:dyDescent="0.2">
      <c r="B52" s="13" t="s">
        <v>314</v>
      </c>
      <c r="C52" s="13">
        <f>'Units of Service'!$G$8</f>
        <v>0</v>
      </c>
    </row>
    <row r="53" spans="1:12" x14ac:dyDescent="0.2">
      <c r="B53" s="13" t="s">
        <v>316</v>
      </c>
      <c r="C53" s="240" t="str">
        <f>IFERROR($C$41/$C$52, "")</f>
        <v/>
      </c>
    </row>
    <row r="54" spans="1:12" ht="13.5" thickBot="1" x14ac:dyDescent="0.25">
      <c r="B54" s="7" t="s">
        <v>414</v>
      </c>
    </row>
    <row r="55" spans="1:12" x14ac:dyDescent="0.2">
      <c r="A55" s="395" t="s">
        <v>548</v>
      </c>
      <c r="B55" s="396"/>
      <c r="C55" s="396"/>
      <c r="D55" s="396"/>
      <c r="E55" s="249"/>
      <c r="F55" s="86"/>
      <c r="G55" s="86"/>
      <c r="H55" s="86"/>
      <c r="I55" s="86"/>
      <c r="J55" s="86"/>
      <c r="K55" s="86"/>
      <c r="L55" s="87"/>
    </row>
    <row r="56" spans="1:12" ht="13.5" thickBot="1" x14ac:dyDescent="0.25">
      <c r="A56" s="88"/>
      <c r="L56" s="89"/>
    </row>
    <row r="57" spans="1:12" ht="51.75" thickBot="1" x14ac:dyDescent="0.25">
      <c r="A57" s="250"/>
      <c r="B57" s="243" t="s">
        <v>103</v>
      </c>
      <c r="C57" s="258" t="s">
        <v>325</v>
      </c>
      <c r="D57" s="258" t="s">
        <v>303</v>
      </c>
      <c r="E57" s="258" t="s">
        <v>304</v>
      </c>
      <c r="F57" s="258" t="s">
        <v>475</v>
      </c>
      <c r="G57" s="258" t="s">
        <v>476</v>
      </c>
      <c r="H57" s="251"/>
      <c r="I57" s="251"/>
      <c r="J57" s="251"/>
      <c r="K57" s="281" t="s">
        <v>105</v>
      </c>
      <c r="L57" s="246" t="s">
        <v>18</v>
      </c>
    </row>
    <row r="58" spans="1:12" x14ac:dyDescent="0.2">
      <c r="A58" s="91" t="s">
        <v>19</v>
      </c>
      <c r="B58" s="174"/>
      <c r="C58" s="58"/>
      <c r="D58" s="58"/>
      <c r="E58" s="58"/>
      <c r="F58" s="58"/>
      <c r="G58" s="58"/>
      <c r="H58" s="174"/>
      <c r="I58" s="174"/>
      <c r="J58" s="174"/>
      <c r="K58" s="174"/>
      <c r="L58" s="279"/>
    </row>
    <row r="59" spans="1:12" x14ac:dyDescent="0.2">
      <c r="A59" s="92"/>
      <c r="B59" s="81" t="s">
        <v>20</v>
      </c>
      <c r="C59" s="407"/>
      <c r="D59" s="407"/>
      <c r="E59" s="407"/>
      <c r="F59" s="206"/>
      <c r="G59" s="206"/>
      <c r="H59" s="206"/>
      <c r="I59" s="206"/>
      <c r="J59" s="206"/>
      <c r="K59" s="206"/>
      <c r="L59" s="269">
        <f t="shared" ref="L59:L67" si="15">SUM(C59:K59)</f>
        <v>0</v>
      </c>
    </row>
    <row r="60" spans="1:12" x14ac:dyDescent="0.2">
      <c r="A60" s="92"/>
      <c r="B60" s="82" t="s">
        <v>21</v>
      </c>
      <c r="C60" s="212"/>
      <c r="D60" s="212"/>
      <c r="E60" s="212"/>
      <c r="F60" s="212"/>
      <c r="G60" s="212"/>
      <c r="H60" s="212"/>
      <c r="I60" s="212"/>
      <c r="J60" s="212"/>
      <c r="K60" s="212"/>
      <c r="L60" s="229">
        <f t="shared" si="15"/>
        <v>0</v>
      </c>
    </row>
    <row r="61" spans="1:12" x14ac:dyDescent="0.2">
      <c r="A61" s="92"/>
      <c r="B61" s="82" t="s">
        <v>22</v>
      </c>
      <c r="C61" s="212"/>
      <c r="D61" s="212"/>
      <c r="E61" s="212"/>
      <c r="F61" s="212"/>
      <c r="G61" s="212"/>
      <c r="H61" s="212"/>
      <c r="I61" s="212"/>
      <c r="J61" s="212"/>
      <c r="K61" s="212"/>
      <c r="L61" s="229">
        <f t="shared" si="15"/>
        <v>0</v>
      </c>
    </row>
    <row r="62" spans="1:12" x14ac:dyDescent="0.2">
      <c r="A62" s="92"/>
      <c r="B62" s="82" t="s">
        <v>23</v>
      </c>
      <c r="C62" s="212"/>
      <c r="D62" s="212"/>
      <c r="E62" s="212"/>
      <c r="F62" s="212"/>
      <c r="G62" s="212"/>
      <c r="H62" s="212"/>
      <c r="I62" s="212"/>
      <c r="J62" s="212"/>
      <c r="K62" s="212"/>
      <c r="L62" s="229">
        <f t="shared" si="15"/>
        <v>0</v>
      </c>
    </row>
    <row r="63" spans="1:12" x14ac:dyDescent="0.2">
      <c r="A63" s="92"/>
      <c r="B63" s="82" t="s">
        <v>24</v>
      </c>
      <c r="C63" s="212"/>
      <c r="D63" s="212"/>
      <c r="E63" s="212"/>
      <c r="F63" s="212"/>
      <c r="G63" s="212"/>
      <c r="H63" s="212"/>
      <c r="I63" s="212"/>
      <c r="J63" s="212"/>
      <c r="K63" s="212"/>
      <c r="L63" s="229">
        <f t="shared" si="15"/>
        <v>0</v>
      </c>
    </row>
    <row r="64" spans="1:12" x14ac:dyDescent="0.2">
      <c r="A64" s="92"/>
      <c r="B64" s="82" t="s">
        <v>25</v>
      </c>
      <c r="C64" s="212"/>
      <c r="D64" s="212"/>
      <c r="E64" s="212"/>
      <c r="F64" s="212"/>
      <c r="G64" s="212"/>
      <c r="H64" s="212"/>
      <c r="I64" s="212"/>
      <c r="J64" s="212"/>
      <c r="K64" s="212"/>
      <c r="L64" s="229">
        <f t="shared" si="15"/>
        <v>0</v>
      </c>
    </row>
    <row r="65" spans="1:12" x14ac:dyDescent="0.2">
      <c r="A65" s="92"/>
      <c r="B65" s="82" t="s">
        <v>26</v>
      </c>
      <c r="C65" s="212"/>
      <c r="D65" s="212"/>
      <c r="E65" s="212"/>
      <c r="F65" s="212"/>
      <c r="G65" s="212"/>
      <c r="H65" s="212"/>
      <c r="I65" s="212"/>
      <c r="J65" s="212"/>
      <c r="K65" s="212"/>
      <c r="L65" s="229">
        <f t="shared" si="15"/>
        <v>0</v>
      </c>
    </row>
    <row r="66" spans="1:12" x14ac:dyDescent="0.2">
      <c r="A66" s="92"/>
      <c r="B66" s="82" t="s">
        <v>27</v>
      </c>
      <c r="C66" s="212"/>
      <c r="D66" s="212"/>
      <c r="E66" s="212"/>
      <c r="F66" s="212"/>
      <c r="G66" s="212"/>
      <c r="H66" s="212"/>
      <c r="I66" s="212"/>
      <c r="J66" s="212"/>
      <c r="K66" s="212"/>
      <c r="L66" s="229">
        <f t="shared" si="15"/>
        <v>0</v>
      </c>
    </row>
    <row r="67" spans="1:12" x14ac:dyDescent="0.2">
      <c r="A67" s="92"/>
      <c r="B67" s="82" t="s">
        <v>28</v>
      </c>
      <c r="C67" s="212"/>
      <c r="D67" s="212"/>
      <c r="E67" s="212"/>
      <c r="F67" s="212"/>
      <c r="G67" s="212"/>
      <c r="H67" s="212"/>
      <c r="I67" s="212"/>
      <c r="J67" s="212"/>
      <c r="K67" s="212"/>
      <c r="L67" s="229">
        <f t="shared" si="15"/>
        <v>0</v>
      </c>
    </row>
    <row r="68" spans="1:12" x14ac:dyDescent="0.2">
      <c r="A68" s="25" t="s">
        <v>29</v>
      </c>
      <c r="B68" s="107"/>
      <c r="C68" s="217">
        <f>SUM(C59:C67)</f>
        <v>0</v>
      </c>
      <c r="D68" s="217">
        <f>SUM(D59:D67)</f>
        <v>0</v>
      </c>
      <c r="E68" s="217">
        <f>SUM(E59:E67)</f>
        <v>0</v>
      </c>
      <c r="F68" s="217">
        <f t="shared" ref="F68:K68" si="16">SUM(F59:F67)</f>
        <v>0</v>
      </c>
      <c r="G68" s="217">
        <f t="shared" si="16"/>
        <v>0</v>
      </c>
      <c r="H68" s="217">
        <f t="shared" si="16"/>
        <v>0</v>
      </c>
      <c r="I68" s="217">
        <f t="shared" si="16"/>
        <v>0</v>
      </c>
      <c r="J68" s="217">
        <f t="shared" si="16"/>
        <v>0</v>
      </c>
      <c r="K68" s="217">
        <f t="shared" si="16"/>
        <v>0</v>
      </c>
      <c r="L68" s="218">
        <f>SUM(L59:L67)</f>
        <v>0</v>
      </c>
    </row>
    <row r="69" spans="1:12" x14ac:dyDescent="0.2">
      <c r="A69" s="91" t="s">
        <v>30</v>
      </c>
      <c r="B69" s="108"/>
      <c r="C69" s="222"/>
      <c r="D69" s="222"/>
      <c r="E69" s="222"/>
      <c r="F69" s="222"/>
      <c r="G69" s="222"/>
      <c r="H69" s="222"/>
      <c r="I69" s="222"/>
      <c r="J69" s="222"/>
      <c r="K69" s="222"/>
      <c r="L69" s="183"/>
    </row>
    <row r="70" spans="1:12" x14ac:dyDescent="0.2">
      <c r="A70" s="88"/>
      <c r="B70" s="179" t="s">
        <v>107</v>
      </c>
      <c r="C70" s="206"/>
      <c r="D70" s="206"/>
      <c r="E70" s="206"/>
      <c r="F70" s="206"/>
      <c r="G70" s="206"/>
      <c r="H70" s="206"/>
      <c r="I70" s="206"/>
      <c r="J70" s="206"/>
      <c r="K70" s="206"/>
      <c r="L70" s="269">
        <f>SUM(C70:K70)</f>
        <v>0</v>
      </c>
    </row>
    <row r="71" spans="1:12" x14ac:dyDescent="0.2">
      <c r="A71" s="92"/>
      <c r="B71" s="13" t="s">
        <v>308</v>
      </c>
      <c r="C71" s="212"/>
      <c r="D71" s="212"/>
      <c r="E71" s="212"/>
      <c r="F71" s="212"/>
      <c r="G71" s="212"/>
      <c r="H71" s="212"/>
      <c r="I71" s="212"/>
      <c r="J71" s="212"/>
      <c r="K71" s="212"/>
      <c r="L71" s="229">
        <f>SUM(C71:K71)</f>
        <v>0</v>
      </c>
    </row>
    <row r="72" spans="1:12" x14ac:dyDescent="0.2">
      <c r="A72" s="88"/>
      <c r="B72" s="13" t="s">
        <v>302</v>
      </c>
      <c r="C72" s="212"/>
      <c r="D72" s="212"/>
      <c r="E72" s="212"/>
      <c r="F72" s="212"/>
      <c r="G72" s="212"/>
      <c r="H72" s="212"/>
      <c r="I72" s="212"/>
      <c r="J72" s="212"/>
      <c r="K72" s="212"/>
      <c r="L72" s="229">
        <f>SUM(C72:K72)</f>
        <v>0</v>
      </c>
    </row>
    <row r="73" spans="1:12" x14ac:dyDescent="0.2">
      <c r="A73" s="25" t="s">
        <v>31</v>
      </c>
      <c r="B73" s="17"/>
      <c r="C73" s="228">
        <f t="shared" ref="C73:L73" si="17">SUM(C70:C72)</f>
        <v>0</v>
      </c>
      <c r="D73" s="228">
        <f t="shared" si="17"/>
        <v>0</v>
      </c>
      <c r="E73" s="228">
        <f t="shared" si="17"/>
        <v>0</v>
      </c>
      <c r="F73" s="228">
        <f t="shared" si="17"/>
        <v>0</v>
      </c>
      <c r="G73" s="228">
        <f t="shared" si="17"/>
        <v>0</v>
      </c>
      <c r="H73" s="228">
        <f t="shared" si="17"/>
        <v>0</v>
      </c>
      <c r="I73" s="228">
        <f t="shared" si="17"/>
        <v>0</v>
      </c>
      <c r="J73" s="228">
        <f t="shared" si="17"/>
        <v>0</v>
      </c>
      <c r="K73" s="228">
        <f t="shared" si="17"/>
        <v>0</v>
      </c>
      <c r="L73" s="229">
        <f t="shared" si="17"/>
        <v>0</v>
      </c>
    </row>
    <row r="74" spans="1:12" x14ac:dyDescent="0.2">
      <c r="A74" s="96" t="s">
        <v>32</v>
      </c>
      <c r="B74" s="107"/>
      <c r="C74" s="217">
        <f t="shared" ref="C74:L74" si="18">+C68-C73</f>
        <v>0</v>
      </c>
      <c r="D74" s="217">
        <f t="shared" si="18"/>
        <v>0</v>
      </c>
      <c r="E74" s="217">
        <f t="shared" si="18"/>
        <v>0</v>
      </c>
      <c r="F74" s="217">
        <f t="shared" si="18"/>
        <v>0</v>
      </c>
      <c r="G74" s="217">
        <f t="shared" si="18"/>
        <v>0</v>
      </c>
      <c r="H74" s="217">
        <f t="shared" si="18"/>
        <v>0</v>
      </c>
      <c r="I74" s="217">
        <f t="shared" si="18"/>
        <v>0</v>
      </c>
      <c r="J74" s="217">
        <f t="shared" si="18"/>
        <v>0</v>
      </c>
      <c r="K74" s="217">
        <f t="shared" si="18"/>
        <v>0</v>
      </c>
      <c r="L74" s="218">
        <f t="shared" si="18"/>
        <v>0</v>
      </c>
    </row>
    <row r="75" spans="1:12" x14ac:dyDescent="0.2">
      <c r="A75" s="180" t="s">
        <v>33</v>
      </c>
      <c r="B75" s="108"/>
      <c r="C75" s="222"/>
      <c r="D75" s="222"/>
      <c r="E75" s="222"/>
      <c r="F75" s="222"/>
      <c r="G75" s="222"/>
      <c r="H75" s="222"/>
      <c r="I75" s="222"/>
      <c r="J75" s="222"/>
      <c r="K75" s="222"/>
      <c r="L75" s="183"/>
    </row>
    <row r="76" spans="1:12" x14ac:dyDescent="0.2">
      <c r="A76" s="88"/>
      <c r="B76" s="179" t="s">
        <v>330</v>
      </c>
      <c r="C76" s="206"/>
      <c r="D76" s="206"/>
      <c r="E76" s="206"/>
      <c r="F76" s="206"/>
      <c r="G76" s="206"/>
      <c r="H76" s="206"/>
      <c r="I76" s="206"/>
      <c r="J76" s="206"/>
      <c r="K76" s="206"/>
      <c r="L76" s="269">
        <f>SUM(C76:K76)</f>
        <v>0</v>
      </c>
    </row>
    <row r="77" spans="1:12" x14ac:dyDescent="0.2">
      <c r="A77" s="92"/>
      <c r="B77" s="13" t="s">
        <v>331</v>
      </c>
      <c r="C77" s="212"/>
      <c r="D77" s="212"/>
      <c r="E77" s="212"/>
      <c r="F77" s="212"/>
      <c r="G77" s="212"/>
      <c r="H77" s="212"/>
      <c r="I77" s="212"/>
      <c r="J77" s="212"/>
      <c r="K77" s="212"/>
      <c r="L77" s="229">
        <f>SUM(C77:K77)</f>
        <v>0</v>
      </c>
    </row>
    <row r="78" spans="1:12" x14ac:dyDescent="0.2">
      <c r="A78" s="92"/>
      <c r="B78" s="13" t="s">
        <v>332</v>
      </c>
      <c r="C78" s="212"/>
      <c r="D78" s="212"/>
      <c r="E78" s="212"/>
      <c r="F78" s="212"/>
      <c r="G78" s="212"/>
      <c r="H78" s="212"/>
      <c r="I78" s="212"/>
      <c r="J78" s="212"/>
      <c r="K78" s="212"/>
      <c r="L78" s="229">
        <f>SUM(C78:K78)</f>
        <v>0</v>
      </c>
    </row>
    <row r="79" spans="1:12" x14ac:dyDescent="0.2">
      <c r="A79" s="88"/>
      <c r="B79" s="13" t="s">
        <v>79</v>
      </c>
      <c r="C79" s="212"/>
      <c r="D79" s="212"/>
      <c r="E79" s="212"/>
      <c r="F79" s="212"/>
      <c r="G79" s="212"/>
      <c r="H79" s="212"/>
      <c r="I79" s="212"/>
      <c r="J79" s="212"/>
      <c r="K79" s="212"/>
      <c r="L79" s="229">
        <f>SUM(C79:K79)</f>
        <v>0</v>
      </c>
    </row>
    <row r="80" spans="1:12" x14ac:dyDescent="0.2">
      <c r="A80" s="25" t="s">
        <v>99</v>
      </c>
      <c r="B80" s="83"/>
      <c r="C80" s="228">
        <f>SUM(C76:C79)</f>
        <v>0</v>
      </c>
      <c r="D80" s="228">
        <f>SUM(D76:D79)</f>
        <v>0</v>
      </c>
      <c r="E80" s="228">
        <f>SUM(E76:E79)</f>
        <v>0</v>
      </c>
      <c r="F80" s="228">
        <f t="shared" ref="F80:K80" si="19">SUM(F76:F79)</f>
        <v>0</v>
      </c>
      <c r="G80" s="228">
        <f t="shared" si="19"/>
        <v>0</v>
      </c>
      <c r="H80" s="228">
        <f t="shared" si="19"/>
        <v>0</v>
      </c>
      <c r="I80" s="228">
        <f t="shared" si="19"/>
        <v>0</v>
      </c>
      <c r="J80" s="228">
        <f t="shared" si="19"/>
        <v>0</v>
      </c>
      <c r="K80" s="228">
        <f t="shared" si="19"/>
        <v>0</v>
      </c>
      <c r="L80" s="229">
        <f>SUM(L76:L79)</f>
        <v>0</v>
      </c>
    </row>
    <row r="81" spans="1:12" x14ac:dyDescent="0.2">
      <c r="A81" s="97" t="s">
        <v>128</v>
      </c>
      <c r="B81" s="276" t="s">
        <v>100</v>
      </c>
      <c r="C81" s="217">
        <f>C74-C80</f>
        <v>0</v>
      </c>
      <c r="D81" s="217">
        <f t="shared" ref="D81:J81" si="20">D74-D80</f>
        <v>0</v>
      </c>
      <c r="E81" s="217">
        <f t="shared" si="20"/>
        <v>0</v>
      </c>
      <c r="F81" s="217">
        <f t="shared" si="20"/>
        <v>0</v>
      </c>
      <c r="G81" s="217">
        <f t="shared" si="20"/>
        <v>0</v>
      </c>
      <c r="H81" s="217">
        <f t="shared" si="20"/>
        <v>0</v>
      </c>
      <c r="I81" s="217">
        <f t="shared" si="20"/>
        <v>0</v>
      </c>
      <c r="J81" s="217">
        <f t="shared" si="20"/>
        <v>0</v>
      </c>
      <c r="K81" s="217">
        <f>K74-K80</f>
        <v>0</v>
      </c>
      <c r="L81" s="218">
        <f>L74-L80</f>
        <v>0</v>
      </c>
    </row>
    <row r="82" spans="1:12" x14ac:dyDescent="0.2">
      <c r="A82" s="91" t="s">
        <v>34</v>
      </c>
      <c r="B82" s="202"/>
      <c r="C82" s="222"/>
      <c r="D82" s="222"/>
      <c r="E82" s="222"/>
      <c r="F82" s="222"/>
      <c r="G82" s="222"/>
      <c r="H82" s="222"/>
      <c r="I82" s="222"/>
      <c r="J82" s="222"/>
      <c r="K82" s="222"/>
      <c r="L82" s="183"/>
    </row>
    <row r="83" spans="1:12" x14ac:dyDescent="0.2">
      <c r="A83" s="88"/>
      <c r="B83" s="179" t="s">
        <v>71</v>
      </c>
      <c r="C83" s="206"/>
      <c r="D83" s="206"/>
      <c r="E83" s="206"/>
      <c r="F83" s="206"/>
      <c r="G83" s="206"/>
      <c r="H83" s="206"/>
      <c r="I83" s="206"/>
      <c r="J83" s="206"/>
      <c r="K83" s="206"/>
      <c r="L83" s="269">
        <f t="shared" ref="L83:L94" si="21">SUM(C83:K83)</f>
        <v>0</v>
      </c>
    </row>
    <row r="84" spans="1:12" x14ac:dyDescent="0.2">
      <c r="A84" s="88"/>
      <c r="B84" s="13" t="s">
        <v>537</v>
      </c>
      <c r="C84" s="212"/>
      <c r="D84" s="212"/>
      <c r="E84" s="212"/>
      <c r="F84" s="212"/>
      <c r="G84" s="212"/>
      <c r="H84" s="212"/>
      <c r="I84" s="212"/>
      <c r="J84" s="212"/>
      <c r="K84" s="212"/>
      <c r="L84" s="229">
        <f t="shared" si="21"/>
        <v>0</v>
      </c>
    </row>
    <row r="85" spans="1:12" x14ac:dyDescent="0.2">
      <c r="A85" s="88"/>
      <c r="B85" s="13" t="s">
        <v>540</v>
      </c>
      <c r="C85" s="212"/>
      <c r="D85" s="212"/>
      <c r="E85" s="212"/>
      <c r="F85" s="212"/>
      <c r="G85" s="212"/>
      <c r="H85" s="212"/>
      <c r="I85" s="212"/>
      <c r="J85" s="212"/>
      <c r="K85" s="212"/>
      <c r="L85" s="229">
        <f t="shared" ref="L85" si="22">SUM(C85:K85)</f>
        <v>0</v>
      </c>
    </row>
    <row r="86" spans="1:12" x14ac:dyDescent="0.2">
      <c r="A86" s="92"/>
      <c r="B86" s="13" t="s">
        <v>305</v>
      </c>
      <c r="C86" s="212"/>
      <c r="D86" s="212"/>
      <c r="E86" s="212"/>
      <c r="F86" s="212"/>
      <c r="G86" s="212"/>
      <c r="H86" s="212"/>
      <c r="I86" s="212"/>
      <c r="J86" s="212"/>
      <c r="K86" s="212"/>
      <c r="L86" s="229">
        <f t="shared" si="21"/>
        <v>0</v>
      </c>
    </row>
    <row r="87" spans="1:12" x14ac:dyDescent="0.2">
      <c r="A87" s="88"/>
      <c r="B87" s="13" t="s">
        <v>483</v>
      </c>
      <c r="C87" s="212"/>
      <c r="D87" s="212"/>
      <c r="E87" s="212"/>
      <c r="F87" s="212"/>
      <c r="G87" s="212"/>
      <c r="H87" s="212"/>
      <c r="I87" s="212"/>
      <c r="J87" s="212"/>
      <c r="K87" s="212"/>
      <c r="L87" s="229">
        <f t="shared" si="21"/>
        <v>0</v>
      </c>
    </row>
    <row r="88" spans="1:12" x14ac:dyDescent="0.2">
      <c r="A88" s="88"/>
      <c r="B88" s="13" t="s">
        <v>484</v>
      </c>
      <c r="C88" s="212"/>
      <c r="D88" s="212"/>
      <c r="E88" s="212"/>
      <c r="F88" s="212"/>
      <c r="G88" s="212"/>
      <c r="H88" s="212"/>
      <c r="I88" s="212"/>
      <c r="J88" s="212"/>
      <c r="K88" s="212"/>
      <c r="L88" s="229">
        <f t="shared" si="21"/>
        <v>0</v>
      </c>
    </row>
    <row r="89" spans="1:12" x14ac:dyDescent="0.2">
      <c r="A89" s="88"/>
      <c r="B89" s="13" t="s">
        <v>306</v>
      </c>
      <c r="C89" s="212"/>
      <c r="D89" s="212"/>
      <c r="E89" s="212"/>
      <c r="F89" s="212"/>
      <c r="G89" s="212"/>
      <c r="H89" s="212"/>
      <c r="I89" s="212"/>
      <c r="J89" s="212"/>
      <c r="K89" s="212"/>
      <c r="L89" s="229">
        <f t="shared" si="21"/>
        <v>0</v>
      </c>
    </row>
    <row r="90" spans="1:12" x14ac:dyDescent="0.2">
      <c r="A90" s="88"/>
      <c r="B90" s="13" t="s">
        <v>429</v>
      </c>
      <c r="C90" s="212"/>
      <c r="D90" s="212"/>
      <c r="E90" s="212"/>
      <c r="F90" s="212"/>
      <c r="G90" s="212"/>
      <c r="H90" s="212"/>
      <c r="I90" s="212"/>
      <c r="J90" s="212"/>
      <c r="K90" s="212"/>
      <c r="L90" s="229">
        <f t="shared" si="21"/>
        <v>0</v>
      </c>
    </row>
    <row r="91" spans="1:12" x14ac:dyDescent="0.2">
      <c r="A91" s="88"/>
      <c r="B91" s="13" t="s">
        <v>564</v>
      </c>
      <c r="C91" s="212"/>
      <c r="D91" s="212"/>
      <c r="E91" s="212"/>
      <c r="F91" s="212"/>
      <c r="G91" s="212"/>
      <c r="H91" s="212"/>
      <c r="I91" s="212"/>
      <c r="J91" s="212"/>
      <c r="K91" s="212"/>
      <c r="L91" s="229">
        <f t="shared" si="21"/>
        <v>0</v>
      </c>
    </row>
    <row r="92" spans="1:12" x14ac:dyDescent="0.2">
      <c r="A92" s="88"/>
      <c r="B92" s="13" t="s">
        <v>565</v>
      </c>
      <c r="C92" s="212"/>
      <c r="D92" s="212"/>
      <c r="E92" s="212"/>
      <c r="F92" s="212"/>
      <c r="G92" s="212"/>
      <c r="H92" s="212"/>
      <c r="I92" s="212"/>
      <c r="J92" s="212"/>
      <c r="K92" s="212"/>
      <c r="L92" s="229">
        <f t="shared" si="21"/>
        <v>0</v>
      </c>
    </row>
    <row r="93" spans="1:12" x14ac:dyDescent="0.2">
      <c r="A93" s="88"/>
      <c r="B93" s="13" t="s">
        <v>566</v>
      </c>
      <c r="C93" s="212"/>
      <c r="D93" s="212"/>
      <c r="E93" s="212"/>
      <c r="F93" s="212"/>
      <c r="G93" s="212"/>
      <c r="H93" s="212"/>
      <c r="I93" s="212"/>
      <c r="J93" s="212"/>
      <c r="K93" s="212"/>
      <c r="L93" s="229">
        <f t="shared" si="21"/>
        <v>0</v>
      </c>
    </row>
    <row r="94" spans="1:12" x14ac:dyDescent="0.2">
      <c r="A94" s="88"/>
      <c r="B94" s="13" t="s">
        <v>307</v>
      </c>
      <c r="C94" s="212"/>
      <c r="D94" s="212"/>
      <c r="E94" s="212"/>
      <c r="F94" s="212"/>
      <c r="G94" s="212"/>
      <c r="H94" s="212"/>
      <c r="I94" s="212"/>
      <c r="J94" s="212"/>
      <c r="K94" s="212"/>
      <c r="L94" s="229">
        <f t="shared" si="21"/>
        <v>0</v>
      </c>
    </row>
    <row r="95" spans="1:12" ht="13.5" thickBot="1" x14ac:dyDescent="0.25">
      <c r="A95" s="98" t="s">
        <v>312</v>
      </c>
      <c r="B95" s="84"/>
      <c r="C95" s="233">
        <f t="shared" ref="C95:L95" si="23">SUM(C83:C94)</f>
        <v>0</v>
      </c>
      <c r="D95" s="233">
        <f t="shared" si="23"/>
        <v>0</v>
      </c>
      <c r="E95" s="233">
        <f t="shared" si="23"/>
        <v>0</v>
      </c>
      <c r="F95" s="233">
        <f t="shared" si="23"/>
        <v>0</v>
      </c>
      <c r="G95" s="233">
        <f t="shared" si="23"/>
        <v>0</v>
      </c>
      <c r="H95" s="233">
        <f t="shared" si="23"/>
        <v>0</v>
      </c>
      <c r="I95" s="233">
        <f t="shared" si="23"/>
        <v>0</v>
      </c>
      <c r="J95" s="233">
        <f t="shared" si="23"/>
        <v>0</v>
      </c>
      <c r="K95" s="233">
        <f t="shared" si="23"/>
        <v>0</v>
      </c>
      <c r="L95" s="234">
        <f t="shared" si="23"/>
        <v>0</v>
      </c>
    </row>
    <row r="96" spans="1:12" x14ac:dyDescent="0.2">
      <c r="C96" s="238"/>
      <c r="D96" s="238"/>
      <c r="E96" s="238"/>
      <c r="F96" s="238"/>
      <c r="G96" s="238"/>
      <c r="H96" s="238"/>
      <c r="I96" s="238"/>
      <c r="J96" s="238"/>
      <c r="K96" s="238"/>
      <c r="L96" s="238"/>
    </row>
    <row r="97" spans="1:12" x14ac:dyDescent="0.2">
      <c r="D97" s="813" t="s">
        <v>336</v>
      </c>
      <c r="E97" s="813" t="s">
        <v>336</v>
      </c>
    </row>
    <row r="98" spans="1:12" x14ac:dyDescent="0.2">
      <c r="D98" s="814"/>
      <c r="E98" s="814"/>
    </row>
    <row r="99" spans="1:12" x14ac:dyDescent="0.2">
      <c r="B99" s="13" t="s">
        <v>98</v>
      </c>
      <c r="C99" s="333">
        <f>'Units of Service'!$G$7</f>
        <v>0</v>
      </c>
      <c r="D99" s="252"/>
      <c r="E99" s="252"/>
      <c r="F99" s="252">
        <f>'Units of Service'!$G$57</f>
        <v>0</v>
      </c>
      <c r="G99" s="252">
        <f>'Units of Service'!$G$58</f>
        <v>0</v>
      </c>
      <c r="H99" s="252"/>
      <c r="I99" s="252"/>
      <c r="J99" s="252"/>
      <c r="K99" s="252"/>
      <c r="L99" s="302"/>
    </row>
    <row r="100" spans="1:12" x14ac:dyDescent="0.2">
      <c r="B100" s="13" t="s">
        <v>318</v>
      </c>
      <c r="C100" s="635" t="str">
        <f t="shared" ref="C100:K100" si="24">IFERROR(C$68/C$99,"")</f>
        <v/>
      </c>
      <c r="D100" s="635" t="str">
        <f t="shared" si="24"/>
        <v/>
      </c>
      <c r="E100" s="635" t="str">
        <f t="shared" si="24"/>
        <v/>
      </c>
      <c r="F100" s="635" t="str">
        <f t="shared" si="24"/>
        <v/>
      </c>
      <c r="G100" s="635" t="str">
        <f t="shared" si="24"/>
        <v/>
      </c>
      <c r="H100" s="635" t="str">
        <f t="shared" si="24"/>
        <v/>
      </c>
      <c r="I100" s="635" t="str">
        <f t="shared" si="24"/>
        <v/>
      </c>
      <c r="J100" s="635" t="str">
        <f t="shared" si="24"/>
        <v/>
      </c>
      <c r="K100" s="635" t="str">
        <f t="shared" si="24"/>
        <v/>
      </c>
      <c r="L100" s="303"/>
    </row>
    <row r="101" spans="1:12" x14ac:dyDescent="0.2">
      <c r="B101" s="13" t="s">
        <v>317</v>
      </c>
      <c r="C101" s="635" t="str">
        <f t="shared" ref="C101:K101" si="25">IFERROR(C$80/C$99,"")</f>
        <v/>
      </c>
      <c r="D101" s="635" t="str">
        <f t="shared" si="25"/>
        <v/>
      </c>
      <c r="E101" s="635" t="str">
        <f t="shared" si="25"/>
        <v/>
      </c>
      <c r="F101" s="635" t="str">
        <f t="shared" si="25"/>
        <v/>
      </c>
      <c r="G101" s="635" t="str">
        <f t="shared" si="25"/>
        <v/>
      </c>
      <c r="H101" s="635" t="str">
        <f t="shared" si="25"/>
        <v/>
      </c>
      <c r="I101" s="635" t="str">
        <f t="shared" si="25"/>
        <v/>
      </c>
      <c r="J101" s="635" t="str">
        <f t="shared" si="25"/>
        <v/>
      </c>
      <c r="K101" s="635" t="str">
        <f t="shared" si="25"/>
        <v/>
      </c>
      <c r="L101" s="303"/>
    </row>
    <row r="102" spans="1:12" x14ac:dyDescent="0.2">
      <c r="B102" s="13" t="s">
        <v>316</v>
      </c>
      <c r="C102" s="635" t="str">
        <f>IFERROR(C$95/C$99,"")</f>
        <v/>
      </c>
      <c r="D102" s="635" t="str">
        <f t="shared" ref="D102:K102" si="26">IFERROR(D$95/D$99,"")</f>
        <v/>
      </c>
      <c r="E102" s="635" t="str">
        <f t="shared" si="26"/>
        <v/>
      </c>
      <c r="F102" s="635" t="str">
        <f t="shared" si="26"/>
        <v/>
      </c>
      <c r="G102" s="635" t="str">
        <f t="shared" si="26"/>
        <v/>
      </c>
      <c r="H102" s="635" t="str">
        <f t="shared" si="26"/>
        <v/>
      </c>
      <c r="I102" s="635" t="str">
        <f t="shared" si="26"/>
        <v/>
      </c>
      <c r="J102" s="635" t="str">
        <f t="shared" si="26"/>
        <v/>
      </c>
      <c r="K102" s="635" t="str">
        <f t="shared" si="26"/>
        <v/>
      </c>
      <c r="L102" s="304"/>
    </row>
    <row r="104" spans="1:12" x14ac:dyDescent="0.2">
      <c r="A104" s="12" t="s">
        <v>102</v>
      </c>
      <c r="C104" s="238">
        <f t="shared" ref="C104:K104" si="27">+C74-C80-C95</f>
        <v>0</v>
      </c>
      <c r="D104" s="238">
        <f t="shared" si="27"/>
        <v>0</v>
      </c>
      <c r="E104" s="238">
        <f t="shared" si="27"/>
        <v>0</v>
      </c>
      <c r="F104" s="238">
        <f t="shared" si="27"/>
        <v>0</v>
      </c>
      <c r="G104" s="238">
        <f t="shared" si="27"/>
        <v>0</v>
      </c>
      <c r="H104" s="238">
        <f t="shared" si="27"/>
        <v>0</v>
      </c>
      <c r="I104" s="238">
        <f t="shared" si="27"/>
        <v>0</v>
      </c>
      <c r="J104" s="238">
        <f t="shared" si="27"/>
        <v>0</v>
      </c>
      <c r="K104" s="238">
        <f t="shared" si="27"/>
        <v>0</v>
      </c>
      <c r="L104" s="238"/>
    </row>
    <row r="105" spans="1:12" x14ac:dyDescent="0.2">
      <c r="A105" s="12" t="s">
        <v>269</v>
      </c>
      <c r="C105" s="59" t="str">
        <f t="shared" ref="C105:K105" si="28">IF(C99&gt;0,IF(C68&gt;0,"OK","Need Budget"), "OK")</f>
        <v>OK</v>
      </c>
      <c r="D105" s="59" t="str">
        <f t="shared" si="28"/>
        <v>OK</v>
      </c>
      <c r="E105" s="59" t="str">
        <f t="shared" si="28"/>
        <v>OK</v>
      </c>
      <c r="F105" s="59" t="str">
        <f t="shared" si="28"/>
        <v>OK</v>
      </c>
      <c r="G105" s="59" t="str">
        <f t="shared" si="28"/>
        <v>OK</v>
      </c>
      <c r="H105" s="59" t="str">
        <f t="shared" si="28"/>
        <v>OK</v>
      </c>
      <c r="I105" s="59" t="str">
        <f t="shared" si="28"/>
        <v>OK</v>
      </c>
      <c r="J105" s="59" t="str">
        <f t="shared" si="28"/>
        <v>OK</v>
      </c>
      <c r="K105" s="59" t="str">
        <f t="shared" si="28"/>
        <v>OK</v>
      </c>
      <c r="L105" s="238"/>
    </row>
    <row r="107" spans="1:12" x14ac:dyDescent="0.2">
      <c r="B107" s="13" t="s">
        <v>314</v>
      </c>
      <c r="C107" s="13">
        <f>'Units of Service'!$G$8</f>
        <v>0</v>
      </c>
    </row>
    <row r="108" spans="1:12" x14ac:dyDescent="0.2">
      <c r="B108" s="13" t="s">
        <v>316</v>
      </c>
      <c r="C108" s="240" t="str">
        <f>IFERROR($C$41/$C$52, "")</f>
        <v/>
      </c>
    </row>
    <row r="110" spans="1:12" s="422" customFormat="1" x14ac:dyDescent="0.2">
      <c r="A110" s="487" t="s">
        <v>552</v>
      </c>
      <c r="B110" s="487"/>
      <c r="C110" s="487"/>
      <c r="D110" s="487"/>
      <c r="E110" s="488"/>
      <c r="F110" s="487"/>
      <c r="G110" s="487"/>
      <c r="H110" s="487"/>
      <c r="I110" s="487"/>
      <c r="J110" s="487"/>
      <c r="K110" s="487"/>
      <c r="L110" s="487"/>
    </row>
    <row r="111" spans="1:12" s="422" customFormat="1" ht="13.5" thickBot="1" x14ac:dyDescent="0.25"/>
    <row r="112" spans="1:12" s="422" customFormat="1" ht="51.75" thickBot="1" x14ac:dyDescent="0.25">
      <c r="A112" s="489"/>
      <c r="B112" s="490" t="s">
        <v>103</v>
      </c>
      <c r="C112" s="491" t="s">
        <v>325</v>
      </c>
      <c r="D112" s="491" t="s">
        <v>303</v>
      </c>
      <c r="E112" s="491" t="s">
        <v>304</v>
      </c>
      <c r="F112" s="491" t="s">
        <v>475</v>
      </c>
      <c r="G112" s="491" t="s">
        <v>476</v>
      </c>
      <c r="H112" s="506"/>
      <c r="I112" s="506"/>
      <c r="J112" s="506"/>
      <c r="K112" s="494" t="s">
        <v>105</v>
      </c>
      <c r="L112" s="495" t="s">
        <v>18</v>
      </c>
    </row>
    <row r="113" spans="1:12" s="422" customFormat="1" x14ac:dyDescent="0.2">
      <c r="A113" s="437" t="s">
        <v>19</v>
      </c>
      <c r="B113" s="438"/>
      <c r="C113" s="496"/>
      <c r="D113" s="496"/>
      <c r="E113" s="496"/>
      <c r="F113" s="439"/>
      <c r="G113" s="496"/>
      <c r="H113" s="438"/>
      <c r="I113" s="438"/>
      <c r="J113" s="438"/>
      <c r="K113" s="438"/>
      <c r="L113" s="497"/>
    </row>
    <row r="114" spans="1:12" s="422" customFormat="1" x14ac:dyDescent="0.2">
      <c r="A114" s="443"/>
      <c r="B114" s="498" t="s">
        <v>20</v>
      </c>
      <c r="C114" s="447">
        <f t="shared" ref="C114:K114" si="29">C59-C5</f>
        <v>0</v>
      </c>
      <c r="D114" s="447">
        <f t="shared" si="29"/>
        <v>0</v>
      </c>
      <c r="E114" s="447">
        <f t="shared" si="29"/>
        <v>0</v>
      </c>
      <c r="F114" s="447">
        <f t="shared" si="29"/>
        <v>0</v>
      </c>
      <c r="G114" s="447">
        <f t="shared" si="29"/>
        <v>0</v>
      </c>
      <c r="H114" s="447">
        <f t="shared" si="29"/>
        <v>0</v>
      </c>
      <c r="I114" s="447">
        <f t="shared" si="29"/>
        <v>0</v>
      </c>
      <c r="J114" s="447">
        <f t="shared" si="29"/>
        <v>0</v>
      </c>
      <c r="K114" s="447">
        <f t="shared" si="29"/>
        <v>0</v>
      </c>
      <c r="L114" s="499">
        <f>SUM(C114:K114)</f>
        <v>0</v>
      </c>
    </row>
    <row r="115" spans="1:12" s="422" customFormat="1" x14ac:dyDescent="0.2">
      <c r="A115" s="443"/>
      <c r="B115" s="500" t="s">
        <v>21</v>
      </c>
      <c r="C115" s="447">
        <f t="shared" ref="C115:K115" si="30">C60-C6</f>
        <v>0</v>
      </c>
      <c r="D115" s="447">
        <f t="shared" si="30"/>
        <v>0</v>
      </c>
      <c r="E115" s="447">
        <f t="shared" si="30"/>
        <v>0</v>
      </c>
      <c r="F115" s="447">
        <f t="shared" si="30"/>
        <v>0</v>
      </c>
      <c r="G115" s="447">
        <f t="shared" si="30"/>
        <v>0</v>
      </c>
      <c r="H115" s="447">
        <f t="shared" si="30"/>
        <v>0</v>
      </c>
      <c r="I115" s="447">
        <f t="shared" si="30"/>
        <v>0</v>
      </c>
      <c r="J115" s="447">
        <f t="shared" si="30"/>
        <v>0</v>
      </c>
      <c r="K115" s="447">
        <f t="shared" si="30"/>
        <v>0</v>
      </c>
      <c r="L115" s="464">
        <f t="shared" ref="L115:L122" si="31">SUM(C115:K115)</f>
        <v>0</v>
      </c>
    </row>
    <row r="116" spans="1:12" s="422" customFormat="1" x14ac:dyDescent="0.2">
      <c r="A116" s="443"/>
      <c r="B116" s="500" t="s">
        <v>22</v>
      </c>
      <c r="C116" s="447">
        <f t="shared" ref="C116:K116" si="32">C61-C7</f>
        <v>0</v>
      </c>
      <c r="D116" s="447">
        <f t="shared" si="32"/>
        <v>0</v>
      </c>
      <c r="E116" s="447">
        <f t="shared" si="32"/>
        <v>0</v>
      </c>
      <c r="F116" s="447">
        <f t="shared" si="32"/>
        <v>0</v>
      </c>
      <c r="G116" s="447">
        <f t="shared" si="32"/>
        <v>0</v>
      </c>
      <c r="H116" s="447">
        <f t="shared" si="32"/>
        <v>0</v>
      </c>
      <c r="I116" s="447">
        <f t="shared" si="32"/>
        <v>0</v>
      </c>
      <c r="J116" s="447">
        <f t="shared" si="32"/>
        <v>0</v>
      </c>
      <c r="K116" s="447">
        <f t="shared" si="32"/>
        <v>0</v>
      </c>
      <c r="L116" s="464">
        <f t="shared" si="31"/>
        <v>0</v>
      </c>
    </row>
    <row r="117" spans="1:12" s="422" customFormat="1" x14ac:dyDescent="0.2">
      <c r="A117" s="443"/>
      <c r="B117" s="500" t="s">
        <v>23</v>
      </c>
      <c r="C117" s="447">
        <f t="shared" ref="C117:K117" si="33">C62-C8</f>
        <v>0</v>
      </c>
      <c r="D117" s="447">
        <f t="shared" si="33"/>
        <v>0</v>
      </c>
      <c r="E117" s="447">
        <f t="shared" si="33"/>
        <v>0</v>
      </c>
      <c r="F117" s="447">
        <f t="shared" si="33"/>
        <v>0</v>
      </c>
      <c r="G117" s="447">
        <f t="shared" si="33"/>
        <v>0</v>
      </c>
      <c r="H117" s="447">
        <f t="shared" si="33"/>
        <v>0</v>
      </c>
      <c r="I117" s="447">
        <f t="shared" si="33"/>
        <v>0</v>
      </c>
      <c r="J117" s="447">
        <f t="shared" si="33"/>
        <v>0</v>
      </c>
      <c r="K117" s="447">
        <f t="shared" si="33"/>
        <v>0</v>
      </c>
      <c r="L117" s="464">
        <f t="shared" si="31"/>
        <v>0</v>
      </c>
    </row>
    <row r="118" spans="1:12" s="422" customFormat="1" x14ac:dyDescent="0.2">
      <c r="A118" s="443"/>
      <c r="B118" s="500" t="s">
        <v>24</v>
      </c>
      <c r="C118" s="447">
        <f t="shared" ref="C118:K118" si="34">C63-C9</f>
        <v>0</v>
      </c>
      <c r="D118" s="447">
        <f t="shared" si="34"/>
        <v>0</v>
      </c>
      <c r="E118" s="447">
        <f t="shared" si="34"/>
        <v>0</v>
      </c>
      <c r="F118" s="447">
        <f t="shared" si="34"/>
        <v>0</v>
      </c>
      <c r="G118" s="447">
        <f t="shared" si="34"/>
        <v>0</v>
      </c>
      <c r="H118" s="447">
        <f t="shared" si="34"/>
        <v>0</v>
      </c>
      <c r="I118" s="447">
        <f t="shared" si="34"/>
        <v>0</v>
      </c>
      <c r="J118" s="447">
        <f t="shared" si="34"/>
        <v>0</v>
      </c>
      <c r="K118" s="447">
        <f t="shared" si="34"/>
        <v>0</v>
      </c>
      <c r="L118" s="464">
        <f t="shared" si="31"/>
        <v>0</v>
      </c>
    </row>
    <row r="119" spans="1:12" s="422" customFormat="1" x14ac:dyDescent="0.2">
      <c r="A119" s="443"/>
      <c r="B119" s="500" t="s">
        <v>25</v>
      </c>
      <c r="C119" s="447">
        <f t="shared" ref="C119:K119" si="35">C64-C10</f>
        <v>0</v>
      </c>
      <c r="D119" s="447">
        <f t="shared" si="35"/>
        <v>0</v>
      </c>
      <c r="E119" s="447">
        <f t="shared" si="35"/>
        <v>0</v>
      </c>
      <c r="F119" s="447">
        <f t="shared" si="35"/>
        <v>0</v>
      </c>
      <c r="G119" s="447">
        <f t="shared" si="35"/>
        <v>0</v>
      </c>
      <c r="H119" s="447">
        <f t="shared" si="35"/>
        <v>0</v>
      </c>
      <c r="I119" s="447">
        <f t="shared" si="35"/>
        <v>0</v>
      </c>
      <c r="J119" s="447">
        <f t="shared" si="35"/>
        <v>0</v>
      </c>
      <c r="K119" s="447">
        <f t="shared" si="35"/>
        <v>0</v>
      </c>
      <c r="L119" s="464">
        <f t="shared" si="31"/>
        <v>0</v>
      </c>
    </row>
    <row r="120" spans="1:12" s="422" customFormat="1" x14ac:dyDescent="0.2">
      <c r="A120" s="443"/>
      <c r="B120" s="500" t="s">
        <v>26</v>
      </c>
      <c r="C120" s="447">
        <f t="shared" ref="C120:K120" si="36">C65-C11</f>
        <v>0</v>
      </c>
      <c r="D120" s="447">
        <f t="shared" si="36"/>
        <v>0</v>
      </c>
      <c r="E120" s="447">
        <f t="shared" si="36"/>
        <v>0</v>
      </c>
      <c r="F120" s="447">
        <f t="shared" si="36"/>
        <v>0</v>
      </c>
      <c r="G120" s="447">
        <f t="shared" si="36"/>
        <v>0</v>
      </c>
      <c r="H120" s="447">
        <f t="shared" si="36"/>
        <v>0</v>
      </c>
      <c r="I120" s="447">
        <f t="shared" si="36"/>
        <v>0</v>
      </c>
      <c r="J120" s="447">
        <f t="shared" si="36"/>
        <v>0</v>
      </c>
      <c r="K120" s="447">
        <f t="shared" si="36"/>
        <v>0</v>
      </c>
      <c r="L120" s="464">
        <f t="shared" si="31"/>
        <v>0</v>
      </c>
    </row>
    <row r="121" spans="1:12" s="422" customFormat="1" x14ac:dyDescent="0.2">
      <c r="A121" s="443"/>
      <c r="B121" s="500" t="s">
        <v>27</v>
      </c>
      <c r="C121" s="447">
        <f t="shared" ref="C121:K121" si="37">C66-C12</f>
        <v>0</v>
      </c>
      <c r="D121" s="447">
        <f t="shared" si="37"/>
        <v>0</v>
      </c>
      <c r="E121" s="447">
        <f t="shared" si="37"/>
        <v>0</v>
      </c>
      <c r="F121" s="447">
        <f t="shared" si="37"/>
        <v>0</v>
      </c>
      <c r="G121" s="447">
        <f t="shared" si="37"/>
        <v>0</v>
      </c>
      <c r="H121" s="447">
        <f t="shared" si="37"/>
        <v>0</v>
      </c>
      <c r="I121" s="447">
        <f t="shared" si="37"/>
        <v>0</v>
      </c>
      <c r="J121" s="447">
        <f t="shared" si="37"/>
        <v>0</v>
      </c>
      <c r="K121" s="447">
        <f t="shared" si="37"/>
        <v>0</v>
      </c>
      <c r="L121" s="464">
        <f t="shared" si="31"/>
        <v>0</v>
      </c>
    </row>
    <row r="122" spans="1:12" s="422" customFormat="1" x14ac:dyDescent="0.2">
      <c r="A122" s="443"/>
      <c r="B122" s="500" t="s">
        <v>28</v>
      </c>
      <c r="C122" s="447">
        <f t="shared" ref="C122:K122" si="38">C67-C13</f>
        <v>0</v>
      </c>
      <c r="D122" s="447">
        <f t="shared" si="38"/>
        <v>0</v>
      </c>
      <c r="E122" s="447">
        <f t="shared" si="38"/>
        <v>0</v>
      </c>
      <c r="F122" s="447">
        <f t="shared" si="38"/>
        <v>0</v>
      </c>
      <c r="G122" s="447">
        <f t="shared" si="38"/>
        <v>0</v>
      </c>
      <c r="H122" s="447">
        <f t="shared" si="38"/>
        <v>0</v>
      </c>
      <c r="I122" s="447">
        <f t="shared" si="38"/>
        <v>0</v>
      </c>
      <c r="J122" s="447">
        <f t="shared" si="38"/>
        <v>0</v>
      </c>
      <c r="K122" s="447">
        <f t="shared" si="38"/>
        <v>0</v>
      </c>
      <c r="L122" s="464">
        <f t="shared" si="31"/>
        <v>0</v>
      </c>
    </row>
    <row r="123" spans="1:12" s="422" customFormat="1" x14ac:dyDescent="0.2">
      <c r="A123" s="450" t="s">
        <v>29</v>
      </c>
      <c r="B123" s="451"/>
      <c r="C123" s="452">
        <f>SUM(C114:C122)</f>
        <v>0</v>
      </c>
      <c r="D123" s="452">
        <f>SUM(D114:D122)</f>
        <v>0</v>
      </c>
      <c r="E123" s="452">
        <f>SUM(E114:E122)</f>
        <v>0</v>
      </c>
      <c r="F123" s="452">
        <f t="shared" ref="F123:K123" si="39">SUM(F114:F122)</f>
        <v>0</v>
      </c>
      <c r="G123" s="452">
        <f t="shared" si="39"/>
        <v>0</v>
      </c>
      <c r="H123" s="452">
        <f t="shared" si="39"/>
        <v>0</v>
      </c>
      <c r="I123" s="452">
        <f t="shared" si="39"/>
        <v>0</v>
      </c>
      <c r="J123" s="452">
        <f t="shared" si="39"/>
        <v>0</v>
      </c>
      <c r="K123" s="452">
        <f t="shared" si="39"/>
        <v>0</v>
      </c>
      <c r="L123" s="453">
        <f>SUM(L114:L122)</f>
        <v>0</v>
      </c>
    </row>
    <row r="124" spans="1:12" s="422" customFormat="1" x14ac:dyDescent="0.2">
      <c r="A124" s="437" t="s">
        <v>30</v>
      </c>
      <c r="B124" s="440"/>
      <c r="C124" s="458" t="s">
        <v>35</v>
      </c>
      <c r="D124" s="458"/>
      <c r="E124" s="458"/>
      <c r="F124" s="458"/>
      <c r="G124" s="458"/>
      <c r="H124" s="458"/>
      <c r="I124" s="458"/>
      <c r="J124" s="458"/>
      <c r="K124" s="458"/>
      <c r="L124" s="501"/>
    </row>
    <row r="125" spans="1:12" s="422" customFormat="1" x14ac:dyDescent="0.2">
      <c r="A125" s="461"/>
      <c r="B125" s="468" t="s">
        <v>107</v>
      </c>
      <c r="C125" s="447">
        <f t="shared" ref="C125:K125" si="40">C70-C16</f>
        <v>0</v>
      </c>
      <c r="D125" s="447">
        <f t="shared" si="40"/>
        <v>0</v>
      </c>
      <c r="E125" s="447">
        <f t="shared" si="40"/>
        <v>0</v>
      </c>
      <c r="F125" s="447">
        <f t="shared" si="40"/>
        <v>0</v>
      </c>
      <c r="G125" s="447">
        <f t="shared" si="40"/>
        <v>0</v>
      </c>
      <c r="H125" s="447">
        <f t="shared" si="40"/>
        <v>0</v>
      </c>
      <c r="I125" s="447">
        <f t="shared" si="40"/>
        <v>0</v>
      </c>
      <c r="J125" s="447">
        <f t="shared" si="40"/>
        <v>0</v>
      </c>
      <c r="K125" s="447">
        <f t="shared" si="40"/>
        <v>0</v>
      </c>
      <c r="L125" s="499">
        <f>SUM(C125:K125)</f>
        <v>0</v>
      </c>
    </row>
    <row r="126" spans="1:12" s="422" customFormat="1" x14ac:dyDescent="0.2">
      <c r="A126" s="443"/>
      <c r="B126" s="469" t="s">
        <v>309</v>
      </c>
      <c r="C126" s="447">
        <f t="shared" ref="C126:K126" si="41">C71-C17</f>
        <v>0</v>
      </c>
      <c r="D126" s="447">
        <f t="shared" si="41"/>
        <v>0</v>
      </c>
      <c r="E126" s="447">
        <f t="shared" si="41"/>
        <v>0</v>
      </c>
      <c r="F126" s="447">
        <f t="shared" si="41"/>
        <v>0</v>
      </c>
      <c r="G126" s="447">
        <f t="shared" si="41"/>
        <v>0</v>
      </c>
      <c r="H126" s="447">
        <f t="shared" si="41"/>
        <v>0</v>
      </c>
      <c r="I126" s="447">
        <f t="shared" si="41"/>
        <v>0</v>
      </c>
      <c r="J126" s="447">
        <f t="shared" si="41"/>
        <v>0</v>
      </c>
      <c r="K126" s="447">
        <f t="shared" si="41"/>
        <v>0</v>
      </c>
      <c r="L126" s="464">
        <f>SUM(C126:K126)</f>
        <v>0</v>
      </c>
    </row>
    <row r="127" spans="1:12" s="422" customFormat="1" x14ac:dyDescent="0.2">
      <c r="A127" s="461"/>
      <c r="B127" s="469" t="s">
        <v>302</v>
      </c>
      <c r="C127" s="447">
        <f t="shared" ref="C127:K127" si="42">C72-C18</f>
        <v>0</v>
      </c>
      <c r="D127" s="447">
        <f t="shared" si="42"/>
        <v>0</v>
      </c>
      <c r="E127" s="447">
        <f t="shared" si="42"/>
        <v>0</v>
      </c>
      <c r="F127" s="447">
        <f t="shared" si="42"/>
        <v>0</v>
      </c>
      <c r="G127" s="447">
        <f t="shared" si="42"/>
        <v>0</v>
      </c>
      <c r="H127" s="447">
        <f t="shared" si="42"/>
        <v>0</v>
      </c>
      <c r="I127" s="447">
        <f t="shared" si="42"/>
        <v>0</v>
      </c>
      <c r="J127" s="447">
        <f t="shared" si="42"/>
        <v>0</v>
      </c>
      <c r="K127" s="447">
        <f t="shared" si="42"/>
        <v>0</v>
      </c>
      <c r="L127" s="464">
        <f>SUM(C127:K127)</f>
        <v>0</v>
      </c>
    </row>
    <row r="128" spans="1:12" s="422" customFormat="1" x14ac:dyDescent="0.2">
      <c r="A128" s="450" t="s">
        <v>31</v>
      </c>
      <c r="B128" s="462"/>
      <c r="C128" s="463">
        <f t="shared" ref="C128:L128" si="43">SUM(C125:C127)</f>
        <v>0</v>
      </c>
      <c r="D128" s="463">
        <f t="shared" si="43"/>
        <v>0</v>
      </c>
      <c r="E128" s="463">
        <f t="shared" si="43"/>
        <v>0</v>
      </c>
      <c r="F128" s="463">
        <f t="shared" si="43"/>
        <v>0</v>
      </c>
      <c r="G128" s="463">
        <f t="shared" si="43"/>
        <v>0</v>
      </c>
      <c r="H128" s="463">
        <f t="shared" si="43"/>
        <v>0</v>
      </c>
      <c r="I128" s="463">
        <f t="shared" si="43"/>
        <v>0</v>
      </c>
      <c r="J128" s="463">
        <f t="shared" si="43"/>
        <v>0</v>
      </c>
      <c r="K128" s="463">
        <f t="shared" si="43"/>
        <v>0</v>
      </c>
      <c r="L128" s="464">
        <f t="shared" si="43"/>
        <v>0</v>
      </c>
    </row>
    <row r="129" spans="1:12" s="422" customFormat="1" x14ac:dyDescent="0.2">
      <c r="A129" s="466" t="s">
        <v>32</v>
      </c>
      <c r="B129" s="451"/>
      <c r="C129" s="452">
        <f t="shared" ref="C129:L129" si="44">+C123-C128</f>
        <v>0</v>
      </c>
      <c r="D129" s="452">
        <f t="shared" si="44"/>
        <v>0</v>
      </c>
      <c r="E129" s="452">
        <f t="shared" si="44"/>
        <v>0</v>
      </c>
      <c r="F129" s="452">
        <f t="shared" si="44"/>
        <v>0</v>
      </c>
      <c r="G129" s="452">
        <f t="shared" si="44"/>
        <v>0</v>
      </c>
      <c r="H129" s="452">
        <f t="shared" si="44"/>
        <v>0</v>
      </c>
      <c r="I129" s="452">
        <f t="shared" si="44"/>
        <v>0</v>
      </c>
      <c r="J129" s="452">
        <f t="shared" si="44"/>
        <v>0</v>
      </c>
      <c r="K129" s="452">
        <f t="shared" si="44"/>
        <v>0</v>
      </c>
      <c r="L129" s="453">
        <f t="shared" si="44"/>
        <v>0</v>
      </c>
    </row>
    <row r="130" spans="1:12" s="422" customFormat="1" x14ac:dyDescent="0.2">
      <c r="A130" s="467" t="s">
        <v>33</v>
      </c>
      <c r="B130" s="440"/>
      <c r="C130" s="458" t="s">
        <v>35</v>
      </c>
      <c r="D130" s="458"/>
      <c r="E130" s="458"/>
      <c r="F130" s="458"/>
      <c r="G130" s="458"/>
      <c r="H130" s="458"/>
      <c r="I130" s="458"/>
      <c r="J130" s="458"/>
      <c r="K130" s="458"/>
      <c r="L130" s="501"/>
    </row>
    <row r="131" spans="1:12" s="422" customFormat="1" x14ac:dyDescent="0.2">
      <c r="A131" s="461"/>
      <c r="B131" s="468" t="s">
        <v>330</v>
      </c>
      <c r="C131" s="447">
        <f t="shared" ref="C131:K131" si="45">C76-C22</f>
        <v>0</v>
      </c>
      <c r="D131" s="447">
        <f t="shared" si="45"/>
        <v>0</v>
      </c>
      <c r="E131" s="447">
        <f t="shared" si="45"/>
        <v>0</v>
      </c>
      <c r="F131" s="447">
        <f t="shared" si="45"/>
        <v>0</v>
      </c>
      <c r="G131" s="447">
        <f t="shared" si="45"/>
        <v>0</v>
      </c>
      <c r="H131" s="447">
        <f t="shared" si="45"/>
        <v>0</v>
      </c>
      <c r="I131" s="447">
        <f t="shared" si="45"/>
        <v>0</v>
      </c>
      <c r="J131" s="447">
        <f t="shared" si="45"/>
        <v>0</v>
      </c>
      <c r="K131" s="447">
        <f t="shared" si="45"/>
        <v>0</v>
      </c>
      <c r="L131" s="499">
        <f>SUM(C131:K131)</f>
        <v>0</v>
      </c>
    </row>
    <row r="132" spans="1:12" s="422" customFormat="1" x14ac:dyDescent="0.2">
      <c r="A132" s="443"/>
      <c r="B132" s="469" t="s">
        <v>331</v>
      </c>
      <c r="C132" s="447">
        <f t="shared" ref="C132:K132" si="46">C77-C23</f>
        <v>0</v>
      </c>
      <c r="D132" s="447">
        <f t="shared" si="46"/>
        <v>0</v>
      </c>
      <c r="E132" s="447">
        <f t="shared" si="46"/>
        <v>0</v>
      </c>
      <c r="F132" s="447">
        <f t="shared" si="46"/>
        <v>0</v>
      </c>
      <c r="G132" s="447">
        <f t="shared" si="46"/>
        <v>0</v>
      </c>
      <c r="H132" s="447">
        <f t="shared" si="46"/>
        <v>0</v>
      </c>
      <c r="I132" s="447">
        <f t="shared" si="46"/>
        <v>0</v>
      </c>
      <c r="J132" s="447">
        <f t="shared" si="46"/>
        <v>0</v>
      </c>
      <c r="K132" s="447">
        <f t="shared" si="46"/>
        <v>0</v>
      </c>
      <c r="L132" s="464">
        <f>SUM(C132:K132)</f>
        <v>0</v>
      </c>
    </row>
    <row r="133" spans="1:12" s="422" customFormat="1" x14ac:dyDescent="0.2">
      <c r="A133" s="443"/>
      <c r="B133" s="469" t="s">
        <v>332</v>
      </c>
      <c r="C133" s="447">
        <f t="shared" ref="C133:K133" si="47">C78-C24</f>
        <v>0</v>
      </c>
      <c r="D133" s="447">
        <f t="shared" si="47"/>
        <v>0</v>
      </c>
      <c r="E133" s="447">
        <f t="shared" si="47"/>
        <v>0</v>
      </c>
      <c r="F133" s="447">
        <f t="shared" si="47"/>
        <v>0</v>
      </c>
      <c r="G133" s="447">
        <f t="shared" si="47"/>
        <v>0</v>
      </c>
      <c r="H133" s="447">
        <f t="shared" si="47"/>
        <v>0</v>
      </c>
      <c r="I133" s="447">
        <f t="shared" si="47"/>
        <v>0</v>
      </c>
      <c r="J133" s="447">
        <f t="shared" si="47"/>
        <v>0</v>
      </c>
      <c r="K133" s="447">
        <f t="shared" si="47"/>
        <v>0</v>
      </c>
      <c r="L133" s="464">
        <f>SUM(C133:K133)</f>
        <v>0</v>
      </c>
    </row>
    <row r="134" spans="1:12" s="422" customFormat="1" x14ac:dyDescent="0.2">
      <c r="A134" s="461"/>
      <c r="B134" s="469" t="s">
        <v>79</v>
      </c>
      <c r="C134" s="447">
        <f t="shared" ref="C134:K134" si="48">C79-C25</f>
        <v>0</v>
      </c>
      <c r="D134" s="447">
        <f t="shared" si="48"/>
        <v>0</v>
      </c>
      <c r="E134" s="447">
        <f t="shared" si="48"/>
        <v>0</v>
      </c>
      <c r="F134" s="447">
        <f t="shared" si="48"/>
        <v>0</v>
      </c>
      <c r="G134" s="447">
        <f t="shared" si="48"/>
        <v>0</v>
      </c>
      <c r="H134" s="447">
        <f t="shared" si="48"/>
        <v>0</v>
      </c>
      <c r="I134" s="447">
        <f t="shared" si="48"/>
        <v>0</v>
      </c>
      <c r="J134" s="447">
        <f t="shared" si="48"/>
        <v>0</v>
      </c>
      <c r="K134" s="447">
        <f t="shared" si="48"/>
        <v>0</v>
      </c>
      <c r="L134" s="464">
        <f>SUM(C134:K134)</f>
        <v>0</v>
      </c>
    </row>
    <row r="135" spans="1:12" s="422" customFormat="1" x14ac:dyDescent="0.2">
      <c r="A135" s="450" t="s">
        <v>99</v>
      </c>
      <c r="B135" s="470"/>
      <c r="C135" s="463">
        <f t="shared" ref="C135:L135" si="49">SUM(C131:C134)</f>
        <v>0</v>
      </c>
      <c r="D135" s="463">
        <f t="shared" si="49"/>
        <v>0</v>
      </c>
      <c r="E135" s="463">
        <f t="shared" si="49"/>
        <v>0</v>
      </c>
      <c r="F135" s="463">
        <f t="shared" si="49"/>
        <v>0</v>
      </c>
      <c r="G135" s="463">
        <f t="shared" si="49"/>
        <v>0</v>
      </c>
      <c r="H135" s="463">
        <f t="shared" si="49"/>
        <v>0</v>
      </c>
      <c r="I135" s="463">
        <f t="shared" si="49"/>
        <v>0</v>
      </c>
      <c r="J135" s="463">
        <f t="shared" si="49"/>
        <v>0</v>
      </c>
      <c r="K135" s="463">
        <f t="shared" si="49"/>
        <v>0</v>
      </c>
      <c r="L135" s="464">
        <f t="shared" si="49"/>
        <v>0</v>
      </c>
    </row>
    <row r="136" spans="1:12" s="422" customFormat="1" x14ac:dyDescent="0.2">
      <c r="A136" s="472" t="s">
        <v>128</v>
      </c>
      <c r="B136" s="473" t="s">
        <v>100</v>
      </c>
      <c r="C136" s="452">
        <f t="shared" ref="C136:L136" si="50">C129-C135</f>
        <v>0</v>
      </c>
      <c r="D136" s="452">
        <f t="shared" si="50"/>
        <v>0</v>
      </c>
      <c r="E136" s="452">
        <f t="shared" si="50"/>
        <v>0</v>
      </c>
      <c r="F136" s="452">
        <f t="shared" si="50"/>
        <v>0</v>
      </c>
      <c r="G136" s="452">
        <f t="shared" si="50"/>
        <v>0</v>
      </c>
      <c r="H136" s="452">
        <f t="shared" si="50"/>
        <v>0</v>
      </c>
      <c r="I136" s="452">
        <f t="shared" si="50"/>
        <v>0</v>
      </c>
      <c r="J136" s="452">
        <f t="shared" si="50"/>
        <v>0</v>
      </c>
      <c r="K136" s="452">
        <f t="shared" si="50"/>
        <v>0</v>
      </c>
      <c r="L136" s="453">
        <f t="shared" si="50"/>
        <v>0</v>
      </c>
    </row>
    <row r="137" spans="1:12" s="422" customFormat="1" x14ac:dyDescent="0.2">
      <c r="A137" s="437" t="s">
        <v>34</v>
      </c>
      <c r="B137" s="442"/>
      <c r="C137" s="458" t="s">
        <v>35</v>
      </c>
      <c r="D137" s="458"/>
      <c r="E137" s="458"/>
      <c r="F137" s="458"/>
      <c r="G137" s="458"/>
      <c r="H137" s="458"/>
      <c r="I137" s="458"/>
      <c r="J137" s="458"/>
      <c r="K137" s="458"/>
      <c r="L137" s="501"/>
    </row>
    <row r="138" spans="1:12" s="422" customFormat="1" x14ac:dyDescent="0.2">
      <c r="A138" s="461"/>
      <c r="B138" s="468" t="s">
        <v>71</v>
      </c>
      <c r="C138" s="447">
        <f t="shared" ref="C138:K138" si="51">C83-C29</f>
        <v>0</v>
      </c>
      <c r="D138" s="447">
        <f t="shared" si="51"/>
        <v>0</v>
      </c>
      <c r="E138" s="447">
        <f t="shared" si="51"/>
        <v>0</v>
      </c>
      <c r="F138" s="447">
        <f t="shared" si="51"/>
        <v>0</v>
      </c>
      <c r="G138" s="447">
        <f t="shared" si="51"/>
        <v>0</v>
      </c>
      <c r="H138" s="447">
        <f t="shared" si="51"/>
        <v>0</v>
      </c>
      <c r="I138" s="447">
        <f t="shared" si="51"/>
        <v>0</v>
      </c>
      <c r="J138" s="447">
        <f t="shared" si="51"/>
        <v>0</v>
      </c>
      <c r="K138" s="447">
        <f t="shared" si="51"/>
        <v>0</v>
      </c>
      <c r="L138" s="499">
        <f t="shared" ref="L138:L149" si="52">SUM(C138:K138)</f>
        <v>0</v>
      </c>
    </row>
    <row r="139" spans="1:12" s="422" customFormat="1" x14ac:dyDescent="0.2">
      <c r="A139" s="461"/>
      <c r="B139" s="469" t="s">
        <v>537</v>
      </c>
      <c r="C139" s="447">
        <f t="shared" ref="C139:K139" si="53">C84-C30</f>
        <v>0</v>
      </c>
      <c r="D139" s="447">
        <f t="shared" si="53"/>
        <v>0</v>
      </c>
      <c r="E139" s="447">
        <f t="shared" si="53"/>
        <v>0</v>
      </c>
      <c r="F139" s="447">
        <f t="shared" si="53"/>
        <v>0</v>
      </c>
      <c r="G139" s="447">
        <f t="shared" si="53"/>
        <v>0</v>
      </c>
      <c r="H139" s="447">
        <f t="shared" si="53"/>
        <v>0</v>
      </c>
      <c r="I139" s="447">
        <f t="shared" si="53"/>
        <v>0</v>
      </c>
      <c r="J139" s="447">
        <f t="shared" si="53"/>
        <v>0</v>
      </c>
      <c r="K139" s="447">
        <f t="shared" si="53"/>
        <v>0</v>
      </c>
      <c r="L139" s="464">
        <f t="shared" si="52"/>
        <v>0</v>
      </c>
    </row>
    <row r="140" spans="1:12" s="422" customFormat="1" x14ac:dyDescent="0.2">
      <c r="A140" s="461"/>
      <c r="B140" s="469" t="s">
        <v>540</v>
      </c>
      <c r="C140" s="447">
        <f t="shared" ref="C140:K140" si="54">C85-C31</f>
        <v>0</v>
      </c>
      <c r="D140" s="447">
        <f t="shared" si="54"/>
        <v>0</v>
      </c>
      <c r="E140" s="447">
        <f t="shared" si="54"/>
        <v>0</v>
      </c>
      <c r="F140" s="447">
        <f t="shared" si="54"/>
        <v>0</v>
      </c>
      <c r="G140" s="447">
        <f t="shared" si="54"/>
        <v>0</v>
      </c>
      <c r="H140" s="447">
        <f t="shared" si="54"/>
        <v>0</v>
      </c>
      <c r="I140" s="447">
        <f t="shared" si="54"/>
        <v>0</v>
      </c>
      <c r="J140" s="447">
        <f t="shared" si="54"/>
        <v>0</v>
      </c>
      <c r="K140" s="447">
        <f t="shared" si="54"/>
        <v>0</v>
      </c>
      <c r="L140" s="464">
        <f t="shared" ref="L140" si="55">SUM(C140:K140)</f>
        <v>0</v>
      </c>
    </row>
    <row r="141" spans="1:12" s="422" customFormat="1" x14ac:dyDescent="0.2">
      <c r="A141" s="443"/>
      <c r="B141" s="469" t="s">
        <v>305</v>
      </c>
      <c r="C141" s="447">
        <f t="shared" ref="C141:K141" si="56">C86-C32</f>
        <v>0</v>
      </c>
      <c r="D141" s="447">
        <f t="shared" si="56"/>
        <v>0</v>
      </c>
      <c r="E141" s="447">
        <f t="shared" si="56"/>
        <v>0</v>
      </c>
      <c r="F141" s="447">
        <f t="shared" si="56"/>
        <v>0</v>
      </c>
      <c r="G141" s="447">
        <f t="shared" si="56"/>
        <v>0</v>
      </c>
      <c r="H141" s="447">
        <f t="shared" si="56"/>
        <v>0</v>
      </c>
      <c r="I141" s="447">
        <f t="shared" si="56"/>
        <v>0</v>
      </c>
      <c r="J141" s="447">
        <f t="shared" si="56"/>
        <v>0</v>
      </c>
      <c r="K141" s="447">
        <f t="shared" si="56"/>
        <v>0</v>
      </c>
      <c r="L141" s="464">
        <f t="shared" si="52"/>
        <v>0</v>
      </c>
    </row>
    <row r="142" spans="1:12" s="422" customFormat="1" x14ac:dyDescent="0.2">
      <c r="A142" s="461"/>
      <c r="B142" s="13" t="s">
        <v>483</v>
      </c>
      <c r="C142" s="447">
        <f t="shared" ref="C142:K142" si="57">C87-C33</f>
        <v>0</v>
      </c>
      <c r="D142" s="447">
        <f t="shared" si="57"/>
        <v>0</v>
      </c>
      <c r="E142" s="447">
        <f t="shared" si="57"/>
        <v>0</v>
      </c>
      <c r="F142" s="447">
        <f t="shared" si="57"/>
        <v>0</v>
      </c>
      <c r="G142" s="447">
        <f t="shared" si="57"/>
        <v>0</v>
      </c>
      <c r="H142" s="447">
        <f t="shared" si="57"/>
        <v>0</v>
      </c>
      <c r="I142" s="447">
        <f t="shared" si="57"/>
        <v>0</v>
      </c>
      <c r="J142" s="447">
        <f t="shared" si="57"/>
        <v>0</v>
      </c>
      <c r="K142" s="447">
        <f t="shared" si="57"/>
        <v>0</v>
      </c>
      <c r="L142" s="464">
        <f t="shared" ref="L142:L143" si="58">SUM(C142:K142)</f>
        <v>0</v>
      </c>
    </row>
    <row r="143" spans="1:12" s="422" customFormat="1" x14ac:dyDescent="0.2">
      <c r="A143" s="461"/>
      <c r="B143" s="13" t="s">
        <v>484</v>
      </c>
      <c r="C143" s="447">
        <f t="shared" ref="C143:K143" si="59">C88-C34</f>
        <v>0</v>
      </c>
      <c r="D143" s="447">
        <f t="shared" si="59"/>
        <v>0</v>
      </c>
      <c r="E143" s="447">
        <f t="shared" si="59"/>
        <v>0</v>
      </c>
      <c r="F143" s="447">
        <f t="shared" si="59"/>
        <v>0</v>
      </c>
      <c r="G143" s="447">
        <f t="shared" si="59"/>
        <v>0</v>
      </c>
      <c r="H143" s="447">
        <f t="shared" si="59"/>
        <v>0</v>
      </c>
      <c r="I143" s="447">
        <f t="shared" si="59"/>
        <v>0</v>
      </c>
      <c r="J143" s="447">
        <f t="shared" si="59"/>
        <v>0</v>
      </c>
      <c r="K143" s="447">
        <f t="shared" si="59"/>
        <v>0</v>
      </c>
      <c r="L143" s="464">
        <f t="shared" si="58"/>
        <v>0</v>
      </c>
    </row>
    <row r="144" spans="1:12" s="422" customFormat="1" x14ac:dyDescent="0.2">
      <c r="A144" s="461"/>
      <c r="B144" s="469" t="s">
        <v>306</v>
      </c>
      <c r="C144" s="447">
        <f t="shared" ref="C144:K144" si="60">C89-C35</f>
        <v>0</v>
      </c>
      <c r="D144" s="447">
        <f t="shared" si="60"/>
        <v>0</v>
      </c>
      <c r="E144" s="447">
        <f t="shared" si="60"/>
        <v>0</v>
      </c>
      <c r="F144" s="447">
        <f t="shared" si="60"/>
        <v>0</v>
      </c>
      <c r="G144" s="447">
        <f t="shared" si="60"/>
        <v>0</v>
      </c>
      <c r="H144" s="447">
        <f t="shared" si="60"/>
        <v>0</v>
      </c>
      <c r="I144" s="447">
        <f t="shared" si="60"/>
        <v>0</v>
      </c>
      <c r="J144" s="447">
        <f t="shared" si="60"/>
        <v>0</v>
      </c>
      <c r="K144" s="447">
        <f t="shared" si="60"/>
        <v>0</v>
      </c>
      <c r="L144" s="464">
        <f t="shared" si="52"/>
        <v>0</v>
      </c>
    </row>
    <row r="145" spans="1:12" s="422" customFormat="1" x14ac:dyDescent="0.2">
      <c r="A145" s="461"/>
      <c r="B145" s="469" t="s">
        <v>543</v>
      </c>
      <c r="C145" s="447">
        <f t="shared" ref="C145:K145" si="61">C90-C36</f>
        <v>0</v>
      </c>
      <c r="D145" s="447">
        <f t="shared" si="61"/>
        <v>0</v>
      </c>
      <c r="E145" s="447">
        <f t="shared" si="61"/>
        <v>0</v>
      </c>
      <c r="F145" s="447">
        <f t="shared" si="61"/>
        <v>0</v>
      </c>
      <c r="G145" s="447">
        <f t="shared" si="61"/>
        <v>0</v>
      </c>
      <c r="H145" s="447">
        <f t="shared" si="61"/>
        <v>0</v>
      </c>
      <c r="I145" s="447">
        <f t="shared" si="61"/>
        <v>0</v>
      </c>
      <c r="J145" s="447">
        <f t="shared" si="61"/>
        <v>0</v>
      </c>
      <c r="K145" s="447">
        <f t="shared" si="61"/>
        <v>0</v>
      </c>
      <c r="L145" s="464">
        <f t="shared" ref="L145" si="62">SUM(C145:K145)</f>
        <v>0</v>
      </c>
    </row>
    <row r="146" spans="1:12" s="422" customFormat="1" x14ac:dyDescent="0.2">
      <c r="A146" s="461"/>
      <c r="B146" s="469" t="s">
        <v>544</v>
      </c>
      <c r="C146" s="447">
        <f t="shared" ref="C146:K146" si="63">C91-C37</f>
        <v>0</v>
      </c>
      <c r="D146" s="447">
        <f t="shared" si="63"/>
        <v>0</v>
      </c>
      <c r="E146" s="447">
        <f t="shared" si="63"/>
        <v>0</v>
      </c>
      <c r="F146" s="447">
        <f t="shared" si="63"/>
        <v>0</v>
      </c>
      <c r="G146" s="447">
        <f t="shared" si="63"/>
        <v>0</v>
      </c>
      <c r="H146" s="447">
        <f t="shared" si="63"/>
        <v>0</v>
      </c>
      <c r="I146" s="447">
        <f t="shared" si="63"/>
        <v>0</v>
      </c>
      <c r="J146" s="447">
        <f t="shared" si="63"/>
        <v>0</v>
      </c>
      <c r="K146" s="447">
        <f t="shared" si="63"/>
        <v>0</v>
      </c>
      <c r="L146" s="464">
        <f t="shared" ref="L146" si="64">SUM(C146:K146)</f>
        <v>0</v>
      </c>
    </row>
    <row r="147" spans="1:12" s="422" customFormat="1" x14ac:dyDescent="0.2">
      <c r="A147" s="461"/>
      <c r="B147" s="469" t="s">
        <v>545</v>
      </c>
      <c r="C147" s="447">
        <f t="shared" ref="C147:K147" si="65">C92-C38</f>
        <v>0</v>
      </c>
      <c r="D147" s="447">
        <f t="shared" si="65"/>
        <v>0</v>
      </c>
      <c r="E147" s="447">
        <f t="shared" si="65"/>
        <v>0</v>
      </c>
      <c r="F147" s="447">
        <f t="shared" si="65"/>
        <v>0</v>
      </c>
      <c r="G147" s="447">
        <f t="shared" si="65"/>
        <v>0</v>
      </c>
      <c r="H147" s="447">
        <f t="shared" si="65"/>
        <v>0</v>
      </c>
      <c r="I147" s="447">
        <f t="shared" si="65"/>
        <v>0</v>
      </c>
      <c r="J147" s="447">
        <f t="shared" si="65"/>
        <v>0</v>
      </c>
      <c r="K147" s="447">
        <f t="shared" si="65"/>
        <v>0</v>
      </c>
      <c r="L147" s="464">
        <f t="shared" ref="L147:L148" si="66">SUM(C147:K147)</f>
        <v>0</v>
      </c>
    </row>
    <row r="148" spans="1:12" s="422" customFormat="1" x14ac:dyDescent="0.2">
      <c r="A148" s="461"/>
      <c r="B148" s="469" t="s">
        <v>562</v>
      </c>
      <c r="C148" s="447">
        <f t="shared" ref="C148:K148" si="67">C93-C39</f>
        <v>0</v>
      </c>
      <c r="D148" s="447">
        <f t="shared" si="67"/>
        <v>0</v>
      </c>
      <c r="E148" s="447">
        <f t="shared" si="67"/>
        <v>0</v>
      </c>
      <c r="F148" s="447">
        <f t="shared" si="67"/>
        <v>0</v>
      </c>
      <c r="G148" s="447">
        <f t="shared" si="67"/>
        <v>0</v>
      </c>
      <c r="H148" s="447">
        <f t="shared" si="67"/>
        <v>0</v>
      </c>
      <c r="I148" s="447">
        <f t="shared" si="67"/>
        <v>0</v>
      </c>
      <c r="J148" s="447">
        <f t="shared" si="67"/>
        <v>0</v>
      </c>
      <c r="K148" s="447">
        <f t="shared" si="67"/>
        <v>0</v>
      </c>
      <c r="L148" s="464">
        <f t="shared" si="66"/>
        <v>0</v>
      </c>
    </row>
    <row r="149" spans="1:12" s="422" customFormat="1" x14ac:dyDescent="0.2">
      <c r="A149" s="461"/>
      <c r="B149" s="469" t="s">
        <v>307</v>
      </c>
      <c r="C149" s="447">
        <f t="shared" ref="C149:K149" si="68">C94-C40</f>
        <v>0</v>
      </c>
      <c r="D149" s="447">
        <f t="shared" si="68"/>
        <v>0</v>
      </c>
      <c r="E149" s="447">
        <f t="shared" si="68"/>
        <v>0</v>
      </c>
      <c r="F149" s="447">
        <f t="shared" si="68"/>
        <v>0</v>
      </c>
      <c r="G149" s="447">
        <f t="shared" si="68"/>
        <v>0</v>
      </c>
      <c r="H149" s="447">
        <f t="shared" si="68"/>
        <v>0</v>
      </c>
      <c r="I149" s="447">
        <f t="shared" si="68"/>
        <v>0</v>
      </c>
      <c r="J149" s="447">
        <f t="shared" si="68"/>
        <v>0</v>
      </c>
      <c r="K149" s="447">
        <f t="shared" si="68"/>
        <v>0</v>
      </c>
      <c r="L149" s="464">
        <f t="shared" si="52"/>
        <v>0</v>
      </c>
    </row>
    <row r="150" spans="1:12" s="422" customFormat="1" ht="13.5" thickBot="1" x14ac:dyDescent="0.25">
      <c r="A150" s="475" t="s">
        <v>312</v>
      </c>
      <c r="B150" s="476"/>
      <c r="C150" s="478">
        <f>SUM(C138:C149)</f>
        <v>0</v>
      </c>
      <c r="D150" s="478">
        <f>SUM(D138:D149)</f>
        <v>0</v>
      </c>
      <c r="E150" s="478">
        <f>SUM(E138:E149)</f>
        <v>0</v>
      </c>
      <c r="F150" s="478">
        <f t="shared" ref="F150:K150" si="69">SUM(F138:F149)</f>
        <v>0</v>
      </c>
      <c r="G150" s="478">
        <f t="shared" si="69"/>
        <v>0</v>
      </c>
      <c r="H150" s="478">
        <f t="shared" si="69"/>
        <v>0</v>
      </c>
      <c r="I150" s="478">
        <f t="shared" si="69"/>
        <v>0</v>
      </c>
      <c r="J150" s="478">
        <f t="shared" si="69"/>
        <v>0</v>
      </c>
      <c r="K150" s="478">
        <f t="shared" si="69"/>
        <v>0</v>
      </c>
      <c r="L150" s="479">
        <f>SUM(L138:L149)</f>
        <v>0</v>
      </c>
    </row>
    <row r="151" spans="1:12" s="422" customFormat="1" x14ac:dyDescent="0.2">
      <c r="C151" s="483"/>
      <c r="D151" s="483"/>
      <c r="E151" s="483"/>
      <c r="F151" s="483"/>
      <c r="G151" s="483"/>
      <c r="H151" s="483"/>
      <c r="I151" s="483"/>
      <c r="J151" s="483"/>
      <c r="K151" s="483"/>
      <c r="L151" s="483"/>
    </row>
    <row r="152" spans="1:12" s="422" customFormat="1" x14ac:dyDescent="0.2">
      <c r="D152" s="815" t="s">
        <v>336</v>
      </c>
      <c r="E152" s="815" t="s">
        <v>336</v>
      </c>
    </row>
    <row r="153" spans="1:12" s="422" customFormat="1" x14ac:dyDescent="0.2">
      <c r="D153" s="816"/>
      <c r="E153" s="816"/>
    </row>
    <row r="154" spans="1:12" s="422" customFormat="1" x14ac:dyDescent="0.2">
      <c r="B154" s="469" t="s">
        <v>98</v>
      </c>
      <c r="C154" s="614">
        <f t="shared" ref="C154:K154" si="70">IFERROR(C45-C99," ")</f>
        <v>0</v>
      </c>
      <c r="D154" s="614">
        <f t="shared" si="70"/>
        <v>0</v>
      </c>
      <c r="E154" s="614">
        <f t="shared" si="70"/>
        <v>0</v>
      </c>
      <c r="F154" s="614">
        <f t="shared" si="70"/>
        <v>0</v>
      </c>
      <c r="G154" s="614">
        <f t="shared" si="70"/>
        <v>0</v>
      </c>
      <c r="H154" s="614">
        <f t="shared" si="70"/>
        <v>0</v>
      </c>
      <c r="I154" s="614">
        <f t="shared" si="70"/>
        <v>0</v>
      </c>
      <c r="J154" s="614">
        <f t="shared" si="70"/>
        <v>0</v>
      </c>
      <c r="K154" s="614">
        <f t="shared" si="70"/>
        <v>0</v>
      </c>
      <c r="L154" s="503"/>
    </row>
    <row r="155" spans="1:12" s="422" customFormat="1" x14ac:dyDescent="0.2">
      <c r="B155" s="469" t="s">
        <v>318</v>
      </c>
      <c r="C155" s="485" t="str">
        <f t="shared" ref="C155:K155" si="71">IFERROR(C46-C100," ")</f>
        <v xml:space="preserve"> </v>
      </c>
      <c r="D155" s="485" t="str">
        <f t="shared" si="71"/>
        <v xml:space="preserve"> </v>
      </c>
      <c r="E155" s="485" t="str">
        <f t="shared" si="71"/>
        <v xml:space="preserve"> </v>
      </c>
      <c r="F155" s="485" t="str">
        <f t="shared" si="71"/>
        <v xml:space="preserve"> </v>
      </c>
      <c r="G155" s="485" t="str">
        <f t="shared" si="71"/>
        <v xml:space="preserve"> </v>
      </c>
      <c r="H155" s="485" t="str">
        <f t="shared" si="71"/>
        <v xml:space="preserve"> </v>
      </c>
      <c r="I155" s="485" t="str">
        <f t="shared" si="71"/>
        <v xml:space="preserve"> </v>
      </c>
      <c r="J155" s="485" t="str">
        <f t="shared" si="71"/>
        <v xml:space="preserve"> </v>
      </c>
      <c r="K155" s="485" t="str">
        <f t="shared" si="71"/>
        <v xml:space="preserve"> </v>
      </c>
      <c r="L155" s="504"/>
    </row>
    <row r="156" spans="1:12" s="422" customFormat="1" x14ac:dyDescent="0.2">
      <c r="B156" s="469" t="s">
        <v>317</v>
      </c>
      <c r="C156" s="485" t="str">
        <f t="shared" ref="C156:K156" si="72">IFERROR(C47-C101," ")</f>
        <v xml:space="preserve"> </v>
      </c>
      <c r="D156" s="485" t="str">
        <f t="shared" si="72"/>
        <v xml:space="preserve"> </v>
      </c>
      <c r="E156" s="485" t="str">
        <f t="shared" si="72"/>
        <v xml:space="preserve"> </v>
      </c>
      <c r="F156" s="485" t="str">
        <f t="shared" si="72"/>
        <v xml:space="preserve"> </v>
      </c>
      <c r="G156" s="485" t="str">
        <f t="shared" si="72"/>
        <v xml:space="preserve"> </v>
      </c>
      <c r="H156" s="485" t="str">
        <f t="shared" si="72"/>
        <v xml:space="preserve"> </v>
      </c>
      <c r="I156" s="485" t="str">
        <f t="shared" si="72"/>
        <v xml:space="preserve"> </v>
      </c>
      <c r="J156" s="485" t="str">
        <f t="shared" si="72"/>
        <v xml:space="preserve"> </v>
      </c>
      <c r="K156" s="485" t="str">
        <f t="shared" si="72"/>
        <v xml:space="preserve"> </v>
      </c>
      <c r="L156" s="504"/>
    </row>
    <row r="157" spans="1:12" s="422" customFormat="1" x14ac:dyDescent="0.2">
      <c r="B157" s="469" t="s">
        <v>316</v>
      </c>
      <c r="C157" s="485" t="str">
        <f t="shared" ref="C157:K157" si="73">IFERROR(C48-C102," ")</f>
        <v xml:space="preserve"> </v>
      </c>
      <c r="D157" s="485" t="str">
        <f t="shared" si="73"/>
        <v xml:space="preserve"> </v>
      </c>
      <c r="E157" s="485" t="str">
        <f t="shared" si="73"/>
        <v xml:space="preserve"> </v>
      </c>
      <c r="F157" s="485" t="str">
        <f t="shared" si="73"/>
        <v xml:space="preserve"> </v>
      </c>
      <c r="G157" s="485" t="str">
        <f t="shared" si="73"/>
        <v xml:space="preserve"> </v>
      </c>
      <c r="H157" s="485" t="str">
        <f t="shared" si="73"/>
        <v xml:space="preserve"> </v>
      </c>
      <c r="I157" s="485" t="str">
        <f t="shared" si="73"/>
        <v xml:space="preserve"> </v>
      </c>
      <c r="J157" s="485" t="str">
        <f t="shared" si="73"/>
        <v xml:space="preserve"> </v>
      </c>
      <c r="K157" s="485" t="str">
        <f t="shared" si="73"/>
        <v xml:space="preserve"> </v>
      </c>
      <c r="L157" s="505"/>
    </row>
    <row r="165" spans="2:2" s="399" customFormat="1" x14ac:dyDescent="0.2">
      <c r="B165" s="399" t="s">
        <v>420</v>
      </c>
    </row>
  </sheetData>
  <sheetProtection sheet="1" objects="1" scenarios="1"/>
  <mergeCells count="6">
    <mergeCell ref="D43:D44"/>
    <mergeCell ref="E43:E44"/>
    <mergeCell ref="D97:D98"/>
    <mergeCell ref="E97:E98"/>
    <mergeCell ref="D152:D153"/>
    <mergeCell ref="E152:E153"/>
  </mergeCells>
  <phoneticPr fontId="8" type="noConversion"/>
  <conditionalFormatting sqref="C50:K50">
    <cfRule type="cellIs" dxfId="82" priority="10" operator="lessThan">
      <formula>0</formula>
    </cfRule>
    <cfRule type="cellIs" dxfId="81" priority="11" operator="greaterThan">
      <formula>0</formula>
    </cfRule>
    <cfRule type="cellIs" dxfId="80" priority="12" operator="equal">
      <formula>0</formula>
    </cfRule>
  </conditionalFormatting>
  <conditionalFormatting sqref="C51:K51">
    <cfRule type="cellIs" dxfId="79" priority="8" operator="equal">
      <formula>"OK"</formula>
    </cfRule>
    <cfRule type="cellIs" dxfId="78" priority="9" operator="equal">
      <formula>"Need Budget"</formula>
    </cfRule>
  </conditionalFormatting>
  <conditionalFormatting sqref="C104:K104">
    <cfRule type="cellIs" dxfId="77" priority="5" operator="lessThan">
      <formula>0</formula>
    </cfRule>
    <cfRule type="cellIs" dxfId="76" priority="6" operator="greaterThan">
      <formula>0</formula>
    </cfRule>
    <cfRule type="cellIs" dxfId="75" priority="7" operator="equal">
      <formula>0</formula>
    </cfRule>
  </conditionalFormatting>
  <conditionalFormatting sqref="C105 F105:K105">
    <cfRule type="cellIs" dxfId="74" priority="3" operator="equal">
      <formula>"OK"</formula>
    </cfRule>
    <cfRule type="cellIs" dxfId="73" priority="4" operator="equal">
      <formula>"Need Budget"</formula>
    </cfRule>
  </conditionalFormatting>
  <conditionalFormatting sqref="D105:E105">
    <cfRule type="cellIs" dxfId="72" priority="1" operator="equal">
      <formula>"OK"</formula>
    </cfRule>
    <cfRule type="cellIs" dxfId="71" priority="2" operator="equal">
      <formula>"Need Budget"</formula>
    </cfRule>
  </conditionalFormatting>
  <hyperlinks>
    <hyperlink ref="B54" location="'Units of Service'!A1" display="Return to Units of Service"/>
  </hyperlinks>
  <pageMargins left="1" right="0.7" top="1" bottom="0.75" header="0.55000000000000004" footer="0.3"/>
  <pageSetup scale="64" fitToWidth="0" orientation="landscape" r:id="rId1"/>
  <headerFooter>
    <oddFooter>&amp;L&amp;A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6" tint="0.59999389629810485"/>
    <pageSetUpPr autoPageBreaks="0"/>
  </sheetPr>
  <dimension ref="A1:O165"/>
  <sheetViews>
    <sheetView zoomScaleNormal="100" zoomScaleSheetLayoutView="100" workbookViewId="0">
      <selection activeCell="B10" sqref="B10"/>
    </sheetView>
  </sheetViews>
  <sheetFormatPr defaultColWidth="9.140625" defaultRowHeight="12.75" x14ac:dyDescent="0.2"/>
  <cols>
    <col min="1" max="1" width="3.42578125" style="12" customWidth="1"/>
    <col min="2" max="2" width="26.28515625" style="12" bestFit="1" customWidth="1"/>
    <col min="3" max="3" width="17.42578125" style="12" customWidth="1"/>
    <col min="4" max="9" width="12.7109375" style="12" customWidth="1"/>
    <col min="10" max="10" width="14.42578125" style="12" bestFit="1" customWidth="1"/>
    <col min="11" max="16384" width="9.140625" style="12"/>
  </cols>
  <sheetData>
    <row r="1" spans="1:10" ht="12.75" customHeight="1" x14ac:dyDescent="0.2">
      <c r="A1" s="658" t="s">
        <v>546</v>
      </c>
      <c r="B1" s="654"/>
      <c r="C1" s="102"/>
      <c r="D1" s="86" t="s">
        <v>35</v>
      </c>
      <c r="E1" s="86"/>
      <c r="F1" s="86"/>
      <c r="G1" s="86"/>
      <c r="H1" s="86"/>
      <c r="I1" s="86"/>
      <c r="J1" s="87"/>
    </row>
    <row r="2" spans="1:10" ht="13.5" thickBot="1" x14ac:dyDescent="0.25">
      <c r="A2" s="88"/>
      <c r="J2" s="89"/>
    </row>
    <row r="3" spans="1:10" ht="49.9" customHeight="1" thickBot="1" x14ac:dyDescent="0.25">
      <c r="A3" s="250"/>
      <c r="B3" s="243" t="s">
        <v>103</v>
      </c>
      <c r="C3" s="287" t="s">
        <v>205</v>
      </c>
      <c r="D3" s="244"/>
      <c r="E3" s="244"/>
      <c r="F3" s="251"/>
      <c r="G3" s="251"/>
      <c r="H3" s="251"/>
      <c r="I3" s="251"/>
      <c r="J3" s="246" t="s">
        <v>18</v>
      </c>
    </row>
    <row r="4" spans="1:10" s="2" customFormat="1" ht="20.25" customHeight="1" x14ac:dyDescent="0.2">
      <c r="A4" s="91" t="s">
        <v>19</v>
      </c>
      <c r="B4" s="174"/>
      <c r="C4" s="58"/>
      <c r="D4" s="58"/>
      <c r="E4" s="58"/>
      <c r="F4" s="174"/>
      <c r="G4" s="174"/>
      <c r="H4" s="174"/>
      <c r="I4" s="174"/>
      <c r="J4" s="279"/>
    </row>
    <row r="5" spans="1:10" x14ac:dyDescent="0.2">
      <c r="A5" s="92"/>
      <c r="B5" s="81" t="s">
        <v>20</v>
      </c>
      <c r="C5" s="205"/>
      <c r="D5" s="205"/>
      <c r="E5" s="205"/>
      <c r="F5" s="205"/>
      <c r="G5" s="205"/>
      <c r="H5" s="205"/>
      <c r="I5" s="205"/>
      <c r="J5" s="269">
        <f>SUM(C5:I5)</f>
        <v>0</v>
      </c>
    </row>
    <row r="6" spans="1:10" x14ac:dyDescent="0.2">
      <c r="A6" s="92"/>
      <c r="B6" s="82" t="s">
        <v>21</v>
      </c>
      <c r="C6" s="212"/>
      <c r="D6" s="212"/>
      <c r="E6" s="212"/>
      <c r="F6" s="212"/>
      <c r="G6" s="212"/>
      <c r="H6" s="212"/>
      <c r="I6" s="212"/>
      <c r="J6" s="229">
        <f t="shared" ref="J6:J13" si="0">SUM(C6:I6)</f>
        <v>0</v>
      </c>
    </row>
    <row r="7" spans="1:10" x14ac:dyDescent="0.2">
      <c r="A7" s="92"/>
      <c r="B7" s="82" t="s">
        <v>22</v>
      </c>
      <c r="C7" s="212"/>
      <c r="D7" s="212"/>
      <c r="E7" s="212"/>
      <c r="F7" s="212"/>
      <c r="G7" s="212"/>
      <c r="H7" s="212"/>
      <c r="I7" s="212"/>
      <c r="J7" s="229">
        <f t="shared" si="0"/>
        <v>0</v>
      </c>
    </row>
    <row r="8" spans="1:10" x14ac:dyDescent="0.2">
      <c r="A8" s="92"/>
      <c r="B8" s="82" t="s">
        <v>23</v>
      </c>
      <c r="C8" s="212"/>
      <c r="D8" s="212"/>
      <c r="E8" s="212"/>
      <c r="F8" s="212"/>
      <c r="G8" s="212"/>
      <c r="H8" s="212"/>
      <c r="I8" s="212"/>
      <c r="J8" s="229">
        <f t="shared" si="0"/>
        <v>0</v>
      </c>
    </row>
    <row r="9" spans="1:10" x14ac:dyDescent="0.2">
      <c r="A9" s="92"/>
      <c r="B9" s="82" t="s">
        <v>24</v>
      </c>
      <c r="C9" s="212"/>
      <c r="D9" s="212"/>
      <c r="E9" s="212"/>
      <c r="F9" s="212"/>
      <c r="G9" s="212"/>
      <c r="H9" s="212"/>
      <c r="I9" s="212"/>
      <c r="J9" s="229">
        <f t="shared" si="0"/>
        <v>0</v>
      </c>
    </row>
    <row r="10" spans="1:10" ht="12.75" customHeight="1" x14ac:dyDescent="0.2">
      <c r="A10" s="92"/>
      <c r="B10" s="82" t="s">
        <v>25</v>
      </c>
      <c r="C10" s="212"/>
      <c r="D10" s="212"/>
      <c r="E10" s="212"/>
      <c r="F10" s="212"/>
      <c r="G10" s="212"/>
      <c r="H10" s="212"/>
      <c r="I10" s="212"/>
      <c r="J10" s="229">
        <f t="shared" si="0"/>
        <v>0</v>
      </c>
    </row>
    <row r="11" spans="1:10" x14ac:dyDescent="0.2">
      <c r="A11" s="92"/>
      <c r="B11" s="82" t="s">
        <v>26</v>
      </c>
      <c r="C11" s="212"/>
      <c r="D11" s="212"/>
      <c r="E11" s="212"/>
      <c r="F11" s="212"/>
      <c r="G11" s="212"/>
      <c r="H11" s="212"/>
      <c r="I11" s="212"/>
      <c r="J11" s="229">
        <f t="shared" si="0"/>
        <v>0</v>
      </c>
    </row>
    <row r="12" spans="1:10" x14ac:dyDescent="0.2">
      <c r="A12" s="92"/>
      <c r="B12" s="82" t="s">
        <v>27</v>
      </c>
      <c r="C12" s="212"/>
      <c r="D12" s="212"/>
      <c r="E12" s="212"/>
      <c r="F12" s="212"/>
      <c r="G12" s="212"/>
      <c r="H12" s="212"/>
      <c r="I12" s="212"/>
      <c r="J12" s="229">
        <f t="shared" si="0"/>
        <v>0</v>
      </c>
    </row>
    <row r="13" spans="1:10" x14ac:dyDescent="0.2">
      <c r="A13" s="92"/>
      <c r="B13" s="82" t="s">
        <v>28</v>
      </c>
      <c r="C13" s="212"/>
      <c r="D13" s="212"/>
      <c r="E13" s="212"/>
      <c r="F13" s="212"/>
      <c r="G13" s="212"/>
      <c r="H13" s="212"/>
      <c r="I13" s="212"/>
      <c r="J13" s="229">
        <f t="shared" si="0"/>
        <v>0</v>
      </c>
    </row>
    <row r="14" spans="1:10" x14ac:dyDescent="0.2">
      <c r="A14" s="25" t="s">
        <v>29</v>
      </c>
      <c r="B14" s="107"/>
      <c r="C14" s="217">
        <f t="shared" ref="C14:J14" si="1">SUM(C5:C13)</f>
        <v>0</v>
      </c>
      <c r="D14" s="217">
        <f t="shared" si="1"/>
        <v>0</v>
      </c>
      <c r="E14" s="217">
        <f t="shared" si="1"/>
        <v>0</v>
      </c>
      <c r="F14" s="217">
        <f t="shared" si="1"/>
        <v>0</v>
      </c>
      <c r="G14" s="217">
        <f t="shared" si="1"/>
        <v>0</v>
      </c>
      <c r="H14" s="217">
        <f t="shared" si="1"/>
        <v>0</v>
      </c>
      <c r="I14" s="217">
        <f t="shared" si="1"/>
        <v>0</v>
      </c>
      <c r="J14" s="218">
        <f t="shared" si="1"/>
        <v>0</v>
      </c>
    </row>
    <row r="15" spans="1:10" s="2" customFormat="1" ht="20.25" customHeight="1" x14ac:dyDescent="0.2">
      <c r="A15" s="91" t="s">
        <v>30</v>
      </c>
      <c r="B15" s="108"/>
      <c r="C15" s="222"/>
      <c r="D15" s="222"/>
      <c r="E15" s="222"/>
      <c r="F15" s="222"/>
      <c r="G15" s="222"/>
      <c r="H15" s="222"/>
      <c r="I15" s="222"/>
      <c r="J15" s="183"/>
    </row>
    <row r="16" spans="1:10" x14ac:dyDescent="0.2">
      <c r="A16" s="88"/>
      <c r="B16" s="179" t="s">
        <v>107</v>
      </c>
      <c r="C16" s="206"/>
      <c r="D16" s="206"/>
      <c r="E16" s="206"/>
      <c r="F16" s="206"/>
      <c r="G16" s="206"/>
      <c r="H16" s="206"/>
      <c r="I16" s="206"/>
      <c r="J16" s="269">
        <f>SUM(C16:I16)</f>
        <v>0</v>
      </c>
    </row>
    <row r="17" spans="1:15" x14ac:dyDescent="0.2">
      <c r="A17" s="92"/>
      <c r="B17" s="13" t="s">
        <v>309</v>
      </c>
      <c r="C17" s="212"/>
      <c r="D17" s="212"/>
      <c r="E17" s="212"/>
      <c r="F17" s="212"/>
      <c r="G17" s="212"/>
      <c r="H17" s="212"/>
      <c r="I17" s="212"/>
      <c r="J17" s="229">
        <f>SUM(C17:I17)</f>
        <v>0</v>
      </c>
    </row>
    <row r="18" spans="1:15" x14ac:dyDescent="0.2">
      <c r="A18" s="88"/>
      <c r="B18" s="13" t="s">
        <v>310</v>
      </c>
      <c r="C18" s="212"/>
      <c r="D18" s="212"/>
      <c r="E18" s="212"/>
      <c r="F18" s="212"/>
      <c r="G18" s="212"/>
      <c r="H18" s="212"/>
      <c r="I18" s="212"/>
      <c r="J18" s="229">
        <f>SUM(C18:I18)</f>
        <v>0</v>
      </c>
    </row>
    <row r="19" spans="1:15" x14ac:dyDescent="0.2">
      <c r="A19" s="25" t="s">
        <v>31</v>
      </c>
      <c r="B19" s="17"/>
      <c r="C19" s="228">
        <f t="shared" ref="C19:J19" si="2">SUM(C16:C18)</f>
        <v>0</v>
      </c>
      <c r="D19" s="228">
        <f t="shared" si="2"/>
        <v>0</v>
      </c>
      <c r="E19" s="228">
        <f t="shared" si="2"/>
        <v>0</v>
      </c>
      <c r="F19" s="228">
        <f t="shared" si="2"/>
        <v>0</v>
      </c>
      <c r="G19" s="228">
        <f t="shared" si="2"/>
        <v>0</v>
      </c>
      <c r="H19" s="228">
        <f t="shared" si="2"/>
        <v>0</v>
      </c>
      <c r="I19" s="228">
        <f t="shared" si="2"/>
        <v>0</v>
      </c>
      <c r="J19" s="229">
        <f t="shared" si="2"/>
        <v>0</v>
      </c>
    </row>
    <row r="20" spans="1:15" x14ac:dyDescent="0.2">
      <c r="A20" s="96" t="s">
        <v>32</v>
      </c>
      <c r="B20" s="107"/>
      <c r="C20" s="217">
        <f t="shared" ref="C20:J20" si="3">+C14-C19</f>
        <v>0</v>
      </c>
      <c r="D20" s="217">
        <f t="shared" si="3"/>
        <v>0</v>
      </c>
      <c r="E20" s="217">
        <f t="shared" si="3"/>
        <v>0</v>
      </c>
      <c r="F20" s="217">
        <f t="shared" si="3"/>
        <v>0</v>
      </c>
      <c r="G20" s="217">
        <f t="shared" si="3"/>
        <v>0</v>
      </c>
      <c r="H20" s="217">
        <f t="shared" si="3"/>
        <v>0</v>
      </c>
      <c r="I20" s="217">
        <f t="shared" si="3"/>
        <v>0</v>
      </c>
      <c r="J20" s="218">
        <f t="shared" si="3"/>
        <v>0</v>
      </c>
    </row>
    <row r="21" spans="1:15" s="2" customFormat="1" ht="20.25" customHeight="1" x14ac:dyDescent="0.2">
      <c r="A21" s="180" t="s">
        <v>33</v>
      </c>
      <c r="B21" s="108"/>
      <c r="C21" s="222"/>
      <c r="D21" s="222"/>
      <c r="E21" s="222"/>
      <c r="F21" s="222"/>
      <c r="G21" s="222"/>
      <c r="H21" s="222"/>
      <c r="I21" s="222"/>
      <c r="J21" s="183"/>
    </row>
    <row r="22" spans="1:15" x14ac:dyDescent="0.2">
      <c r="A22" s="88"/>
      <c r="B22" s="179" t="s">
        <v>330</v>
      </c>
      <c r="C22" s="206"/>
      <c r="D22" s="206"/>
      <c r="E22" s="206"/>
      <c r="F22" s="206"/>
      <c r="G22" s="206"/>
      <c r="H22" s="206"/>
      <c r="I22" s="206"/>
      <c r="J22" s="269">
        <f>SUM(C22:I22)</f>
        <v>0</v>
      </c>
    </row>
    <row r="23" spans="1:15" x14ac:dyDescent="0.2">
      <c r="A23" s="92"/>
      <c r="B23" s="13" t="s">
        <v>331</v>
      </c>
      <c r="C23" s="212"/>
      <c r="D23" s="212"/>
      <c r="E23" s="212"/>
      <c r="F23" s="212"/>
      <c r="G23" s="212"/>
      <c r="H23" s="212"/>
      <c r="I23" s="212"/>
      <c r="J23" s="229">
        <f>SUM(C23:I23)</f>
        <v>0</v>
      </c>
    </row>
    <row r="24" spans="1:15" x14ac:dyDescent="0.2">
      <c r="A24" s="92"/>
      <c r="B24" s="13" t="s">
        <v>332</v>
      </c>
      <c r="C24" s="212"/>
      <c r="D24" s="212"/>
      <c r="E24" s="212"/>
      <c r="F24" s="212"/>
      <c r="G24" s="212"/>
      <c r="H24" s="212"/>
      <c r="I24" s="212"/>
      <c r="J24" s="229">
        <f>SUM(C24:I24)</f>
        <v>0</v>
      </c>
    </row>
    <row r="25" spans="1:15" x14ac:dyDescent="0.2">
      <c r="A25" s="88"/>
      <c r="B25" s="13" t="s">
        <v>79</v>
      </c>
      <c r="C25" s="212"/>
      <c r="D25" s="212"/>
      <c r="E25" s="212"/>
      <c r="F25" s="212"/>
      <c r="G25" s="212"/>
      <c r="H25" s="212"/>
      <c r="I25" s="212"/>
      <c r="J25" s="229">
        <f>SUM(C25:I25)</f>
        <v>0</v>
      </c>
    </row>
    <row r="26" spans="1:15" x14ac:dyDescent="0.2">
      <c r="A26" s="25" t="s">
        <v>99</v>
      </c>
      <c r="B26" s="83"/>
      <c r="C26" s="228">
        <f t="shared" ref="C26:J26" si="4">SUM(C22:C25)</f>
        <v>0</v>
      </c>
      <c r="D26" s="228">
        <f t="shared" si="4"/>
        <v>0</v>
      </c>
      <c r="E26" s="228">
        <f t="shared" si="4"/>
        <v>0</v>
      </c>
      <c r="F26" s="228">
        <f t="shared" si="4"/>
        <v>0</v>
      </c>
      <c r="G26" s="228">
        <f t="shared" si="4"/>
        <v>0</v>
      </c>
      <c r="H26" s="228">
        <f t="shared" si="4"/>
        <v>0</v>
      </c>
      <c r="I26" s="228">
        <f t="shared" si="4"/>
        <v>0</v>
      </c>
      <c r="J26" s="229">
        <f t="shared" si="4"/>
        <v>0</v>
      </c>
    </row>
    <row r="27" spans="1:15" x14ac:dyDescent="0.2">
      <c r="A27" s="97" t="s">
        <v>128</v>
      </c>
      <c r="B27" s="276" t="s">
        <v>100</v>
      </c>
      <c r="C27" s="217">
        <f>C20-C26</f>
        <v>0</v>
      </c>
      <c r="D27" s="217">
        <f t="shared" ref="D27:I27" si="5">D20-D26</f>
        <v>0</v>
      </c>
      <c r="E27" s="217">
        <f t="shared" si="5"/>
        <v>0</v>
      </c>
      <c r="F27" s="217">
        <f t="shared" si="5"/>
        <v>0</v>
      </c>
      <c r="G27" s="217">
        <f t="shared" si="5"/>
        <v>0</v>
      </c>
      <c r="H27" s="217">
        <f t="shared" si="5"/>
        <v>0</v>
      </c>
      <c r="I27" s="217">
        <f t="shared" si="5"/>
        <v>0</v>
      </c>
      <c r="J27" s="218">
        <f>J20-J26</f>
        <v>0</v>
      </c>
    </row>
    <row r="28" spans="1:15" s="2" customFormat="1" ht="20.25" customHeight="1" x14ac:dyDescent="0.2">
      <c r="A28" s="652" t="s">
        <v>34</v>
      </c>
      <c r="B28" s="656"/>
      <c r="C28" s="222"/>
      <c r="D28" s="222"/>
      <c r="E28" s="222"/>
      <c r="F28" s="222"/>
      <c r="G28" s="222"/>
      <c r="H28" s="222"/>
      <c r="I28" s="222"/>
      <c r="J28" s="183"/>
    </row>
    <row r="29" spans="1:15" x14ac:dyDescent="0.2">
      <c r="A29" s="88"/>
      <c r="B29" s="648" t="s">
        <v>71</v>
      </c>
      <c r="C29" s="206"/>
      <c r="D29" s="206"/>
      <c r="E29" s="206"/>
      <c r="F29" s="206"/>
      <c r="G29" s="206"/>
      <c r="H29" s="206"/>
      <c r="I29" s="206"/>
      <c r="J29" s="269">
        <f t="shared" ref="J29:J40" si="6">SUM(C29:I29)</f>
        <v>0</v>
      </c>
    </row>
    <row r="30" spans="1:15" x14ac:dyDescent="0.2">
      <c r="A30" s="88"/>
      <c r="B30" s="646" t="s">
        <v>537</v>
      </c>
      <c r="C30" s="212"/>
      <c r="D30" s="212"/>
      <c r="E30" s="212"/>
      <c r="F30" s="212"/>
      <c r="G30" s="212"/>
      <c r="H30" s="212"/>
      <c r="I30" s="212"/>
      <c r="J30" s="229">
        <f>SUM(C30:I30)</f>
        <v>0</v>
      </c>
    </row>
    <row r="31" spans="1:15" x14ac:dyDescent="0.2">
      <c r="A31" s="88"/>
      <c r="B31" s="646" t="s">
        <v>540</v>
      </c>
      <c r="C31" s="212"/>
      <c r="D31" s="212"/>
      <c r="E31" s="212"/>
      <c r="F31" s="212"/>
      <c r="G31" s="212"/>
      <c r="H31" s="212"/>
      <c r="I31" s="212"/>
      <c r="J31" s="229">
        <f>SUM(C31:I31)</f>
        <v>0</v>
      </c>
    </row>
    <row r="32" spans="1:15" x14ac:dyDescent="0.2">
      <c r="A32" s="92"/>
      <c r="B32" s="13" t="s">
        <v>305</v>
      </c>
      <c r="C32" s="212"/>
      <c r="D32" s="212"/>
      <c r="E32" s="212"/>
      <c r="F32" s="212"/>
      <c r="G32" s="212"/>
      <c r="H32" s="212"/>
      <c r="I32" s="212"/>
      <c r="J32" s="229">
        <f t="shared" si="6"/>
        <v>0</v>
      </c>
      <c r="L32" s="655"/>
      <c r="M32" s="655"/>
      <c r="N32" s="655"/>
      <c r="O32" s="655"/>
    </row>
    <row r="33" spans="1:10" x14ac:dyDescent="0.2">
      <c r="A33" s="88"/>
      <c r="B33" s="13" t="s">
        <v>483</v>
      </c>
      <c r="C33" s="212"/>
      <c r="D33" s="212"/>
      <c r="E33" s="212"/>
      <c r="F33" s="212"/>
      <c r="G33" s="212"/>
      <c r="H33" s="212"/>
      <c r="I33" s="212"/>
      <c r="J33" s="229">
        <f t="shared" si="6"/>
        <v>0</v>
      </c>
    </row>
    <row r="34" spans="1:10" x14ac:dyDescent="0.2">
      <c r="A34" s="88"/>
      <c r="B34" s="13" t="s">
        <v>484</v>
      </c>
      <c r="C34" s="212"/>
      <c r="D34" s="212"/>
      <c r="E34" s="212"/>
      <c r="F34" s="212"/>
      <c r="G34" s="212"/>
      <c r="H34" s="212"/>
      <c r="I34" s="212"/>
      <c r="J34" s="229">
        <f t="shared" si="6"/>
        <v>0</v>
      </c>
    </row>
    <row r="35" spans="1:10" x14ac:dyDescent="0.2">
      <c r="A35" s="88"/>
      <c r="B35" s="13" t="s">
        <v>306</v>
      </c>
      <c r="C35" s="212"/>
      <c r="D35" s="212"/>
      <c r="E35" s="212"/>
      <c r="F35" s="212"/>
      <c r="G35" s="212"/>
      <c r="H35" s="212"/>
      <c r="I35" s="212"/>
      <c r="J35" s="229">
        <f t="shared" si="6"/>
        <v>0</v>
      </c>
    </row>
    <row r="36" spans="1:10" x14ac:dyDescent="0.2">
      <c r="A36" s="88"/>
      <c r="B36" s="13" t="s">
        <v>543</v>
      </c>
      <c r="C36" s="212"/>
      <c r="D36" s="212"/>
      <c r="E36" s="212"/>
      <c r="F36" s="212"/>
      <c r="G36" s="212"/>
      <c r="H36" s="212"/>
      <c r="I36" s="212"/>
      <c r="J36" s="229">
        <f t="shared" si="6"/>
        <v>0</v>
      </c>
    </row>
    <row r="37" spans="1:10" x14ac:dyDescent="0.2">
      <c r="A37" s="88"/>
      <c r="B37" s="13" t="s">
        <v>544</v>
      </c>
      <c r="C37" s="212"/>
      <c r="D37" s="212"/>
      <c r="E37" s="212"/>
      <c r="F37" s="212"/>
      <c r="G37" s="212"/>
      <c r="H37" s="212"/>
      <c r="I37" s="212"/>
      <c r="J37" s="229">
        <f t="shared" si="6"/>
        <v>0</v>
      </c>
    </row>
    <row r="38" spans="1:10" x14ac:dyDescent="0.2">
      <c r="A38" s="88"/>
      <c r="B38" s="13" t="s">
        <v>545</v>
      </c>
      <c r="C38" s="212"/>
      <c r="D38" s="212"/>
      <c r="E38" s="212"/>
      <c r="F38" s="212"/>
      <c r="G38" s="212"/>
      <c r="H38" s="212"/>
      <c r="I38" s="212"/>
      <c r="J38" s="229">
        <f t="shared" si="6"/>
        <v>0</v>
      </c>
    </row>
    <row r="39" spans="1:10" x14ac:dyDescent="0.2">
      <c r="A39" s="88"/>
      <c r="B39" s="13" t="s">
        <v>562</v>
      </c>
      <c r="C39" s="212"/>
      <c r="D39" s="212"/>
      <c r="E39" s="212"/>
      <c r="F39" s="212"/>
      <c r="G39" s="212"/>
      <c r="H39" s="212"/>
      <c r="I39" s="212"/>
      <c r="J39" s="229">
        <f t="shared" ref="J39" si="7">SUM(C39:I39)</f>
        <v>0</v>
      </c>
    </row>
    <row r="40" spans="1:10" x14ac:dyDescent="0.2">
      <c r="A40" s="88"/>
      <c r="B40" s="13" t="s">
        <v>307</v>
      </c>
      <c r="C40" s="212"/>
      <c r="D40" s="212"/>
      <c r="E40" s="212"/>
      <c r="F40" s="212"/>
      <c r="G40" s="212"/>
      <c r="H40" s="212"/>
      <c r="I40" s="212"/>
      <c r="J40" s="229">
        <f t="shared" si="6"/>
        <v>0</v>
      </c>
    </row>
    <row r="41" spans="1:10" ht="13.5" thickBot="1" x14ac:dyDescent="0.25">
      <c r="A41" s="98" t="s">
        <v>312</v>
      </c>
      <c r="B41" s="84"/>
      <c r="C41" s="233">
        <f t="shared" ref="C41:J41" si="8">SUM(C29:C40)</f>
        <v>0</v>
      </c>
      <c r="D41" s="233">
        <f t="shared" si="8"/>
        <v>0</v>
      </c>
      <c r="E41" s="233">
        <f t="shared" si="8"/>
        <v>0</v>
      </c>
      <c r="F41" s="233">
        <f t="shared" si="8"/>
        <v>0</v>
      </c>
      <c r="G41" s="233">
        <f t="shared" si="8"/>
        <v>0</v>
      </c>
      <c r="H41" s="233">
        <f t="shared" si="8"/>
        <v>0</v>
      </c>
      <c r="I41" s="233">
        <f t="shared" si="8"/>
        <v>0</v>
      </c>
      <c r="J41" s="234">
        <f t="shared" si="8"/>
        <v>0</v>
      </c>
    </row>
    <row r="42" spans="1:10" x14ac:dyDescent="0.2">
      <c r="C42" s="238"/>
      <c r="D42" s="238"/>
      <c r="E42" s="238"/>
      <c r="F42" s="238"/>
      <c r="G42" s="238"/>
      <c r="H42" s="238"/>
      <c r="I42" s="238"/>
      <c r="J42" s="238"/>
    </row>
    <row r="43" spans="1:10" x14ac:dyDescent="0.2">
      <c r="C43" s="817" t="s">
        <v>301</v>
      </c>
    </row>
    <row r="44" spans="1:10" x14ac:dyDescent="0.2">
      <c r="C44" s="818"/>
    </row>
    <row r="45" spans="1:10" x14ac:dyDescent="0.2">
      <c r="B45" s="13" t="s">
        <v>98</v>
      </c>
      <c r="C45" s="640">
        <f>'Units of Service'!$G$18</f>
        <v>0</v>
      </c>
      <c r="D45" s="641"/>
      <c r="E45" s="641"/>
      <c r="F45" s="641"/>
      <c r="G45" s="641"/>
      <c r="H45" s="641"/>
      <c r="I45" s="641"/>
      <c r="J45" s="302"/>
    </row>
    <row r="46" spans="1:10" x14ac:dyDescent="0.2">
      <c r="B46" s="13" t="s">
        <v>318</v>
      </c>
      <c r="C46" s="240" t="str">
        <f t="shared" ref="C46:I46" si="9">IFERROR(C$14/C$45,"")</f>
        <v/>
      </c>
      <c r="D46" s="240" t="str">
        <f t="shared" si="9"/>
        <v/>
      </c>
      <c r="E46" s="240" t="str">
        <f t="shared" si="9"/>
        <v/>
      </c>
      <c r="F46" s="240" t="str">
        <f t="shared" si="9"/>
        <v/>
      </c>
      <c r="G46" s="240" t="str">
        <f t="shared" si="9"/>
        <v/>
      </c>
      <c r="H46" s="240" t="str">
        <f t="shared" si="9"/>
        <v/>
      </c>
      <c r="I46" s="240" t="str">
        <f t="shared" si="9"/>
        <v/>
      </c>
      <c r="J46" s="303"/>
    </row>
    <row r="47" spans="1:10" x14ac:dyDescent="0.2">
      <c r="B47" s="13" t="s">
        <v>317</v>
      </c>
      <c r="C47" s="240" t="str">
        <f t="shared" ref="C47:I47" si="10">IFERROR(C$26/C$45,"")</f>
        <v/>
      </c>
      <c r="D47" s="240" t="str">
        <f t="shared" si="10"/>
        <v/>
      </c>
      <c r="E47" s="240" t="str">
        <f t="shared" si="10"/>
        <v/>
      </c>
      <c r="F47" s="240" t="str">
        <f t="shared" si="10"/>
        <v/>
      </c>
      <c r="G47" s="240" t="str">
        <f t="shared" si="10"/>
        <v/>
      </c>
      <c r="H47" s="240" t="str">
        <f t="shared" si="10"/>
        <v/>
      </c>
      <c r="I47" s="240" t="str">
        <f t="shared" si="10"/>
        <v/>
      </c>
      <c r="J47" s="303"/>
    </row>
    <row r="48" spans="1:10" x14ac:dyDescent="0.2">
      <c r="B48" s="13" t="s">
        <v>316</v>
      </c>
      <c r="C48" s="240" t="str">
        <f>IFERROR(C$41/C$45,"")</f>
        <v/>
      </c>
      <c r="D48" s="240" t="str">
        <f t="shared" ref="D48:I48" si="11">IFERROR(D$41/D$45,"")</f>
        <v/>
      </c>
      <c r="E48" s="240" t="str">
        <f t="shared" si="11"/>
        <v/>
      </c>
      <c r="F48" s="240" t="str">
        <f t="shared" si="11"/>
        <v/>
      </c>
      <c r="G48" s="240" t="str">
        <f t="shared" si="11"/>
        <v/>
      </c>
      <c r="H48" s="240" t="str">
        <f t="shared" si="11"/>
        <v/>
      </c>
      <c r="I48" s="240" t="str">
        <f t="shared" si="11"/>
        <v/>
      </c>
      <c r="J48" s="304"/>
    </row>
    <row r="50" spans="1:10" x14ac:dyDescent="0.2">
      <c r="A50" s="12" t="s">
        <v>102</v>
      </c>
      <c r="C50" s="238">
        <f t="shared" ref="C50:I50" si="12">+C20-C26-C41</f>
        <v>0</v>
      </c>
      <c r="D50" s="238">
        <f t="shared" si="12"/>
        <v>0</v>
      </c>
      <c r="E50" s="238">
        <f t="shared" si="12"/>
        <v>0</v>
      </c>
      <c r="F50" s="238">
        <f t="shared" si="12"/>
        <v>0</v>
      </c>
      <c r="G50" s="238">
        <f t="shared" si="12"/>
        <v>0</v>
      </c>
      <c r="H50" s="238">
        <f t="shared" si="12"/>
        <v>0</v>
      </c>
      <c r="I50" s="238">
        <f t="shared" si="12"/>
        <v>0</v>
      </c>
      <c r="J50" s="238"/>
    </row>
    <row r="51" spans="1:10" x14ac:dyDescent="0.2">
      <c r="A51" s="12" t="s">
        <v>269</v>
      </c>
      <c r="C51" s="59" t="str">
        <f t="shared" ref="C51:I51" si="13">IF(C45&gt;0,IF(C14&gt;0,"OK","Need Budget"), "OK")</f>
        <v>OK</v>
      </c>
      <c r="D51" s="59" t="str">
        <f t="shared" si="13"/>
        <v>OK</v>
      </c>
      <c r="E51" s="59" t="str">
        <f t="shared" si="13"/>
        <v>OK</v>
      </c>
      <c r="F51" s="59" t="str">
        <f t="shared" si="13"/>
        <v>OK</v>
      </c>
      <c r="G51" s="59" t="str">
        <f t="shared" si="13"/>
        <v>OK</v>
      </c>
      <c r="H51" s="59" t="str">
        <f t="shared" si="13"/>
        <v>OK</v>
      </c>
      <c r="I51" s="59" t="str">
        <f t="shared" si="13"/>
        <v>OK</v>
      </c>
    </row>
    <row r="53" spans="1:10" x14ac:dyDescent="0.2">
      <c r="B53" s="7" t="s">
        <v>414</v>
      </c>
    </row>
    <row r="54" spans="1:10" ht="13.5" thickBot="1" x14ac:dyDescent="0.25">
      <c r="B54" s="7" t="s">
        <v>415</v>
      </c>
    </row>
    <row r="55" spans="1:10" x14ac:dyDescent="0.2">
      <c r="A55" s="395" t="s">
        <v>553</v>
      </c>
      <c r="B55" s="396"/>
      <c r="C55" s="396"/>
      <c r="D55" s="86" t="s">
        <v>35</v>
      </c>
      <c r="E55" s="86"/>
      <c r="F55" s="86"/>
      <c r="G55" s="86"/>
      <c r="H55" s="86"/>
      <c r="I55" s="86"/>
      <c r="J55" s="87"/>
    </row>
    <row r="56" spans="1:10" ht="13.5" thickBot="1" x14ac:dyDescent="0.25">
      <c r="A56" s="88"/>
      <c r="J56" s="89"/>
    </row>
    <row r="57" spans="1:10" ht="39" thickBot="1" x14ac:dyDescent="0.25">
      <c r="A57" s="250"/>
      <c r="B57" s="243" t="s">
        <v>103</v>
      </c>
      <c r="C57" s="287" t="s">
        <v>205</v>
      </c>
      <c r="D57" s="244"/>
      <c r="E57" s="244"/>
      <c r="F57" s="251"/>
      <c r="G57" s="251"/>
      <c r="H57" s="251"/>
      <c r="I57" s="251"/>
      <c r="J57" s="246" t="s">
        <v>18</v>
      </c>
    </row>
    <row r="58" spans="1:10" x14ac:dyDescent="0.2">
      <c r="A58" s="91" t="s">
        <v>19</v>
      </c>
      <c r="B58" s="174"/>
      <c r="C58" s="58"/>
      <c r="D58" s="58"/>
      <c r="E58" s="58"/>
      <c r="F58" s="174"/>
      <c r="G58" s="174"/>
      <c r="H58" s="174"/>
      <c r="I58" s="174"/>
      <c r="J58" s="279"/>
    </row>
    <row r="59" spans="1:10" x14ac:dyDescent="0.2">
      <c r="A59" s="92"/>
      <c r="B59" s="81" t="s">
        <v>20</v>
      </c>
      <c r="C59" s="205"/>
      <c r="D59" s="205"/>
      <c r="E59" s="205"/>
      <c r="F59" s="205"/>
      <c r="G59" s="205"/>
      <c r="H59" s="205"/>
      <c r="I59" s="205"/>
      <c r="J59" s="269">
        <f>SUM(C59:I59)</f>
        <v>0</v>
      </c>
    </row>
    <row r="60" spans="1:10" x14ac:dyDescent="0.2">
      <c r="A60" s="92"/>
      <c r="B60" s="82" t="s">
        <v>21</v>
      </c>
      <c r="C60" s="212"/>
      <c r="D60" s="212"/>
      <c r="E60" s="212"/>
      <c r="F60" s="212"/>
      <c r="G60" s="212"/>
      <c r="H60" s="212"/>
      <c r="I60" s="212"/>
      <c r="J60" s="229">
        <f t="shared" ref="J60:J67" si="14">SUM(C60:I60)</f>
        <v>0</v>
      </c>
    </row>
    <row r="61" spans="1:10" x14ac:dyDescent="0.2">
      <c r="A61" s="92"/>
      <c r="B61" s="82" t="s">
        <v>22</v>
      </c>
      <c r="C61" s="212"/>
      <c r="D61" s="212"/>
      <c r="E61" s="212"/>
      <c r="F61" s="212"/>
      <c r="G61" s="212"/>
      <c r="H61" s="212"/>
      <c r="I61" s="212"/>
      <c r="J61" s="229">
        <f t="shared" si="14"/>
        <v>0</v>
      </c>
    </row>
    <row r="62" spans="1:10" x14ac:dyDescent="0.2">
      <c r="A62" s="92"/>
      <c r="B62" s="82" t="s">
        <v>23</v>
      </c>
      <c r="C62" s="212"/>
      <c r="D62" s="212"/>
      <c r="E62" s="212"/>
      <c r="F62" s="212"/>
      <c r="G62" s="212"/>
      <c r="H62" s="212"/>
      <c r="I62" s="212"/>
      <c r="J62" s="229">
        <f t="shared" si="14"/>
        <v>0</v>
      </c>
    </row>
    <row r="63" spans="1:10" x14ac:dyDescent="0.2">
      <c r="A63" s="92"/>
      <c r="B63" s="82" t="s">
        <v>24</v>
      </c>
      <c r="C63" s="212"/>
      <c r="D63" s="212"/>
      <c r="E63" s="212"/>
      <c r="F63" s="212"/>
      <c r="G63" s="212"/>
      <c r="H63" s="212"/>
      <c r="I63" s="212"/>
      <c r="J63" s="229">
        <f t="shared" si="14"/>
        <v>0</v>
      </c>
    </row>
    <row r="64" spans="1:10" x14ac:dyDescent="0.2">
      <c r="A64" s="92"/>
      <c r="B64" s="82" t="s">
        <v>25</v>
      </c>
      <c r="C64" s="212"/>
      <c r="D64" s="212"/>
      <c r="E64" s="212"/>
      <c r="F64" s="212"/>
      <c r="G64" s="212"/>
      <c r="H64" s="212"/>
      <c r="I64" s="212"/>
      <c r="J64" s="229">
        <f t="shared" si="14"/>
        <v>0</v>
      </c>
    </row>
    <row r="65" spans="1:10" x14ac:dyDescent="0.2">
      <c r="A65" s="92"/>
      <c r="B65" s="82" t="s">
        <v>26</v>
      </c>
      <c r="C65" s="212"/>
      <c r="D65" s="212"/>
      <c r="E65" s="212"/>
      <c r="F65" s="212"/>
      <c r="G65" s="212"/>
      <c r="H65" s="212"/>
      <c r="I65" s="212"/>
      <c r="J65" s="229">
        <f t="shared" si="14"/>
        <v>0</v>
      </c>
    </row>
    <row r="66" spans="1:10" x14ac:dyDescent="0.2">
      <c r="A66" s="92"/>
      <c r="B66" s="82" t="s">
        <v>27</v>
      </c>
      <c r="C66" s="212"/>
      <c r="D66" s="212"/>
      <c r="E66" s="212"/>
      <c r="F66" s="212"/>
      <c r="G66" s="212"/>
      <c r="H66" s="212"/>
      <c r="I66" s="212"/>
      <c r="J66" s="229">
        <f t="shared" si="14"/>
        <v>0</v>
      </c>
    </row>
    <row r="67" spans="1:10" x14ac:dyDescent="0.2">
      <c r="A67" s="92"/>
      <c r="B67" s="82" t="s">
        <v>28</v>
      </c>
      <c r="C67" s="212"/>
      <c r="D67" s="212"/>
      <c r="E67" s="212"/>
      <c r="F67" s="212"/>
      <c r="G67" s="212"/>
      <c r="H67" s="212"/>
      <c r="I67" s="212"/>
      <c r="J67" s="229">
        <f t="shared" si="14"/>
        <v>0</v>
      </c>
    </row>
    <row r="68" spans="1:10" x14ac:dyDescent="0.2">
      <c r="A68" s="25" t="s">
        <v>29</v>
      </c>
      <c r="B68" s="107"/>
      <c r="C68" s="217">
        <f t="shared" ref="C68:J68" si="15">SUM(C59:C67)</f>
        <v>0</v>
      </c>
      <c r="D68" s="217">
        <f t="shared" si="15"/>
        <v>0</v>
      </c>
      <c r="E68" s="217">
        <f t="shared" si="15"/>
        <v>0</v>
      </c>
      <c r="F68" s="217">
        <f t="shared" si="15"/>
        <v>0</v>
      </c>
      <c r="G68" s="217">
        <f t="shared" si="15"/>
        <v>0</v>
      </c>
      <c r="H68" s="217">
        <f t="shared" si="15"/>
        <v>0</v>
      </c>
      <c r="I68" s="217">
        <f t="shared" si="15"/>
        <v>0</v>
      </c>
      <c r="J68" s="218">
        <f t="shared" si="15"/>
        <v>0</v>
      </c>
    </row>
    <row r="69" spans="1:10" x14ac:dyDescent="0.2">
      <c r="A69" s="91" t="s">
        <v>30</v>
      </c>
      <c r="B69" s="108"/>
      <c r="C69" s="222"/>
      <c r="D69" s="222"/>
      <c r="E69" s="222"/>
      <c r="F69" s="222"/>
      <c r="G69" s="222"/>
      <c r="H69" s="222"/>
      <c r="I69" s="222"/>
      <c r="J69" s="183"/>
    </row>
    <row r="70" spans="1:10" x14ac:dyDescent="0.2">
      <c r="A70" s="88"/>
      <c r="B70" s="179" t="s">
        <v>107</v>
      </c>
      <c r="C70" s="206"/>
      <c r="D70" s="206"/>
      <c r="E70" s="206"/>
      <c r="F70" s="206"/>
      <c r="G70" s="206"/>
      <c r="H70" s="206"/>
      <c r="I70" s="206"/>
      <c r="J70" s="269">
        <f>SUM(C70:I70)</f>
        <v>0</v>
      </c>
    </row>
    <row r="71" spans="1:10" x14ac:dyDescent="0.2">
      <c r="A71" s="92"/>
      <c r="B71" s="13" t="s">
        <v>309</v>
      </c>
      <c r="C71" s="212"/>
      <c r="D71" s="212"/>
      <c r="E71" s="212"/>
      <c r="F71" s="212"/>
      <c r="G71" s="212"/>
      <c r="H71" s="212"/>
      <c r="I71" s="212"/>
      <c r="J71" s="229">
        <f>SUM(C71:I71)</f>
        <v>0</v>
      </c>
    </row>
    <row r="72" spans="1:10" x14ac:dyDescent="0.2">
      <c r="A72" s="88"/>
      <c r="B72" s="13" t="s">
        <v>310</v>
      </c>
      <c r="C72" s="212"/>
      <c r="D72" s="212"/>
      <c r="E72" s="212"/>
      <c r="F72" s="212"/>
      <c r="G72" s="212"/>
      <c r="H72" s="212"/>
      <c r="I72" s="212"/>
      <c r="J72" s="229">
        <f>SUM(C72:I72)</f>
        <v>0</v>
      </c>
    </row>
    <row r="73" spans="1:10" x14ac:dyDescent="0.2">
      <c r="A73" s="25" t="s">
        <v>31</v>
      </c>
      <c r="B73" s="17"/>
      <c r="C73" s="228">
        <f t="shared" ref="C73" si="16">SUM(C70:C72)</f>
        <v>0</v>
      </c>
      <c r="D73" s="228">
        <f t="shared" ref="D73:J73" si="17">SUM(D70:D72)</f>
        <v>0</v>
      </c>
      <c r="E73" s="228">
        <f t="shared" si="17"/>
        <v>0</v>
      </c>
      <c r="F73" s="228">
        <f t="shared" si="17"/>
        <v>0</v>
      </c>
      <c r="G73" s="228">
        <f t="shared" si="17"/>
        <v>0</v>
      </c>
      <c r="H73" s="228">
        <f t="shared" si="17"/>
        <v>0</v>
      </c>
      <c r="I73" s="228">
        <f t="shared" si="17"/>
        <v>0</v>
      </c>
      <c r="J73" s="229">
        <f t="shared" si="17"/>
        <v>0</v>
      </c>
    </row>
    <row r="74" spans="1:10" x14ac:dyDescent="0.2">
      <c r="A74" s="96" t="s">
        <v>32</v>
      </c>
      <c r="B74" s="107"/>
      <c r="C74" s="217">
        <f t="shared" ref="C74" si="18">+C68-C73</f>
        <v>0</v>
      </c>
      <c r="D74" s="217">
        <f t="shared" ref="D74:J74" si="19">+D68-D73</f>
        <v>0</v>
      </c>
      <c r="E74" s="217">
        <f t="shared" si="19"/>
        <v>0</v>
      </c>
      <c r="F74" s="217">
        <f t="shared" si="19"/>
        <v>0</v>
      </c>
      <c r="G74" s="217">
        <f t="shared" si="19"/>
        <v>0</v>
      </c>
      <c r="H74" s="217">
        <f t="shared" si="19"/>
        <v>0</v>
      </c>
      <c r="I74" s="217">
        <f t="shared" si="19"/>
        <v>0</v>
      </c>
      <c r="J74" s="218">
        <f t="shared" si="19"/>
        <v>0</v>
      </c>
    </row>
    <row r="75" spans="1:10" x14ac:dyDescent="0.2">
      <c r="A75" s="180" t="s">
        <v>33</v>
      </c>
      <c r="B75" s="108"/>
      <c r="C75" s="222"/>
      <c r="D75" s="222"/>
      <c r="E75" s="222"/>
      <c r="F75" s="222"/>
      <c r="G75" s="222"/>
      <c r="H75" s="222"/>
      <c r="I75" s="222"/>
      <c r="J75" s="183"/>
    </row>
    <row r="76" spans="1:10" x14ac:dyDescent="0.2">
      <c r="A76" s="88"/>
      <c r="B76" s="179" t="s">
        <v>330</v>
      </c>
      <c r="C76" s="206"/>
      <c r="D76" s="206"/>
      <c r="E76" s="206"/>
      <c r="F76" s="206"/>
      <c r="G76" s="206"/>
      <c r="H76" s="206"/>
      <c r="I76" s="206"/>
      <c r="J76" s="269">
        <f>SUM(C76:I76)</f>
        <v>0</v>
      </c>
    </row>
    <row r="77" spans="1:10" x14ac:dyDescent="0.2">
      <c r="A77" s="92"/>
      <c r="B77" s="13" t="s">
        <v>331</v>
      </c>
      <c r="C77" s="212"/>
      <c r="D77" s="212"/>
      <c r="E77" s="212"/>
      <c r="F77" s="212"/>
      <c r="G77" s="212"/>
      <c r="H77" s="212"/>
      <c r="I77" s="212"/>
      <c r="J77" s="229">
        <f>SUM(C77:I77)</f>
        <v>0</v>
      </c>
    </row>
    <row r="78" spans="1:10" x14ac:dyDescent="0.2">
      <c r="A78" s="92"/>
      <c r="B78" s="13" t="s">
        <v>332</v>
      </c>
      <c r="C78" s="212"/>
      <c r="D78" s="212"/>
      <c r="E78" s="212"/>
      <c r="F78" s="212"/>
      <c r="G78" s="212"/>
      <c r="H78" s="212"/>
      <c r="I78" s="212"/>
      <c r="J78" s="229">
        <f>SUM(C78:I78)</f>
        <v>0</v>
      </c>
    </row>
    <row r="79" spans="1:10" x14ac:dyDescent="0.2">
      <c r="A79" s="88"/>
      <c r="B79" s="13" t="s">
        <v>79</v>
      </c>
      <c r="C79" s="212"/>
      <c r="D79" s="212"/>
      <c r="E79" s="212"/>
      <c r="F79" s="212"/>
      <c r="G79" s="212"/>
      <c r="H79" s="212"/>
      <c r="I79" s="212"/>
      <c r="J79" s="229">
        <f>SUM(C79:I79)</f>
        <v>0</v>
      </c>
    </row>
    <row r="80" spans="1:10" x14ac:dyDescent="0.2">
      <c r="A80" s="25" t="s">
        <v>99</v>
      </c>
      <c r="B80" s="83"/>
      <c r="C80" s="228">
        <f t="shared" ref="C80" si="20">SUM(C76:C79)</f>
        <v>0</v>
      </c>
      <c r="D80" s="228">
        <f t="shared" ref="D80:J80" si="21">SUM(D76:D79)</f>
        <v>0</v>
      </c>
      <c r="E80" s="228">
        <f t="shared" si="21"/>
        <v>0</v>
      </c>
      <c r="F80" s="228">
        <f t="shared" si="21"/>
        <v>0</v>
      </c>
      <c r="G80" s="228">
        <f t="shared" si="21"/>
        <v>0</v>
      </c>
      <c r="H80" s="228">
        <f t="shared" si="21"/>
        <v>0</v>
      </c>
      <c r="I80" s="228">
        <f t="shared" si="21"/>
        <v>0</v>
      </c>
      <c r="J80" s="229">
        <f t="shared" si="21"/>
        <v>0</v>
      </c>
    </row>
    <row r="81" spans="1:10" x14ac:dyDescent="0.2">
      <c r="A81" s="97" t="s">
        <v>128</v>
      </c>
      <c r="B81" s="276" t="s">
        <v>100</v>
      </c>
      <c r="C81" s="217">
        <f t="shared" ref="C81" si="22">C74-C80</f>
        <v>0</v>
      </c>
      <c r="D81" s="217">
        <f t="shared" ref="D81:I81" si="23">D74-D80</f>
        <v>0</v>
      </c>
      <c r="E81" s="217">
        <f t="shared" si="23"/>
        <v>0</v>
      </c>
      <c r="F81" s="217">
        <f t="shared" si="23"/>
        <v>0</v>
      </c>
      <c r="G81" s="217">
        <f t="shared" si="23"/>
        <v>0</v>
      </c>
      <c r="H81" s="217">
        <f t="shared" si="23"/>
        <v>0</v>
      </c>
      <c r="I81" s="217">
        <f t="shared" si="23"/>
        <v>0</v>
      </c>
      <c r="J81" s="218">
        <f>J74-J80</f>
        <v>0</v>
      </c>
    </row>
    <row r="82" spans="1:10" x14ac:dyDescent="0.2">
      <c r="A82" s="91" t="s">
        <v>34</v>
      </c>
      <c r="B82" s="202"/>
      <c r="C82" s="222"/>
      <c r="D82" s="222"/>
      <c r="E82" s="222"/>
      <c r="F82" s="222"/>
      <c r="G82" s="222"/>
      <c r="H82" s="222"/>
      <c r="I82" s="222"/>
      <c r="J82" s="183"/>
    </row>
    <row r="83" spans="1:10" x14ac:dyDescent="0.2">
      <c r="A83" s="88"/>
      <c r="B83" s="179" t="s">
        <v>71</v>
      </c>
      <c r="C83" s="206"/>
      <c r="D83" s="206"/>
      <c r="E83" s="206"/>
      <c r="F83" s="206"/>
      <c r="G83" s="206"/>
      <c r="H83" s="206"/>
      <c r="I83" s="206"/>
      <c r="J83" s="269">
        <f t="shared" ref="J83" si="24">SUM(C83:I83)</f>
        <v>0</v>
      </c>
    </row>
    <row r="84" spans="1:10" x14ac:dyDescent="0.2">
      <c r="A84" s="88"/>
      <c r="B84" s="13" t="s">
        <v>537</v>
      </c>
      <c r="C84" s="212"/>
      <c r="D84" s="212"/>
      <c r="E84" s="212"/>
      <c r="F84" s="212"/>
      <c r="G84" s="212"/>
      <c r="H84" s="212"/>
      <c r="I84" s="212"/>
      <c r="J84" s="229">
        <f>SUM(C84:I84)</f>
        <v>0</v>
      </c>
    </row>
    <row r="85" spans="1:10" x14ac:dyDescent="0.2">
      <c r="A85" s="88"/>
      <c r="B85" s="13" t="s">
        <v>540</v>
      </c>
      <c r="C85" s="212"/>
      <c r="D85" s="212"/>
      <c r="E85" s="212"/>
      <c r="F85" s="212"/>
      <c r="G85" s="212"/>
      <c r="H85" s="212"/>
      <c r="I85" s="212"/>
      <c r="J85" s="229">
        <f>SUM(C85:I85)</f>
        <v>0</v>
      </c>
    </row>
    <row r="86" spans="1:10" x14ac:dyDescent="0.2">
      <c r="A86" s="92"/>
      <c r="B86" s="13" t="s">
        <v>305</v>
      </c>
      <c r="C86" s="212"/>
      <c r="D86" s="212"/>
      <c r="E86" s="212"/>
      <c r="F86" s="212"/>
      <c r="G86" s="212"/>
      <c r="H86" s="212"/>
      <c r="I86" s="212"/>
      <c r="J86" s="229">
        <f t="shared" ref="J86:J94" si="25">SUM(C86:I86)</f>
        <v>0</v>
      </c>
    </row>
    <row r="87" spans="1:10" x14ac:dyDescent="0.2">
      <c r="A87" s="88"/>
      <c r="B87" s="13" t="s">
        <v>483</v>
      </c>
      <c r="C87" s="212"/>
      <c r="D87" s="212"/>
      <c r="E87" s="212"/>
      <c r="F87" s="212"/>
      <c r="G87" s="212"/>
      <c r="H87" s="212"/>
      <c r="I87" s="212"/>
      <c r="J87" s="229">
        <f t="shared" si="25"/>
        <v>0</v>
      </c>
    </row>
    <row r="88" spans="1:10" x14ac:dyDescent="0.2">
      <c r="A88" s="88"/>
      <c r="B88" s="13" t="s">
        <v>484</v>
      </c>
      <c r="C88" s="212"/>
      <c r="D88" s="212"/>
      <c r="E88" s="212"/>
      <c r="F88" s="212"/>
      <c r="G88" s="212"/>
      <c r="H88" s="212"/>
      <c r="I88" s="212"/>
      <c r="J88" s="229">
        <f t="shared" si="25"/>
        <v>0</v>
      </c>
    </row>
    <row r="89" spans="1:10" x14ac:dyDescent="0.2">
      <c r="A89" s="88"/>
      <c r="B89" s="13" t="s">
        <v>306</v>
      </c>
      <c r="C89" s="212"/>
      <c r="D89" s="212"/>
      <c r="E89" s="212"/>
      <c r="F89" s="212"/>
      <c r="G89" s="212"/>
      <c r="H89" s="212"/>
      <c r="I89" s="212"/>
      <c r="J89" s="229">
        <f t="shared" si="25"/>
        <v>0</v>
      </c>
    </row>
    <row r="90" spans="1:10" x14ac:dyDescent="0.2">
      <c r="A90" s="88"/>
      <c r="B90" s="13" t="s">
        <v>543</v>
      </c>
      <c r="C90" s="212"/>
      <c r="D90" s="212"/>
      <c r="E90" s="212"/>
      <c r="F90" s="212"/>
      <c r="G90" s="212"/>
      <c r="H90" s="212"/>
      <c r="I90" s="212"/>
      <c r="J90" s="229">
        <f t="shared" si="25"/>
        <v>0</v>
      </c>
    </row>
    <row r="91" spans="1:10" x14ac:dyDescent="0.2">
      <c r="A91" s="88"/>
      <c r="B91" s="13" t="s">
        <v>544</v>
      </c>
      <c r="C91" s="212"/>
      <c r="D91" s="212"/>
      <c r="E91" s="212"/>
      <c r="F91" s="212"/>
      <c r="G91" s="212"/>
      <c r="H91" s="212"/>
      <c r="I91" s="212"/>
      <c r="J91" s="229">
        <f t="shared" si="25"/>
        <v>0</v>
      </c>
    </row>
    <row r="92" spans="1:10" x14ac:dyDescent="0.2">
      <c r="A92" s="88"/>
      <c r="B92" s="13" t="s">
        <v>561</v>
      </c>
      <c r="C92" s="212"/>
      <c r="D92" s="212"/>
      <c r="E92" s="212"/>
      <c r="F92" s="212"/>
      <c r="G92" s="212"/>
      <c r="H92" s="212"/>
      <c r="I92" s="212"/>
      <c r="J92" s="229">
        <f t="shared" si="25"/>
        <v>0</v>
      </c>
    </row>
    <row r="93" spans="1:10" x14ac:dyDescent="0.2">
      <c r="A93" s="88"/>
      <c r="B93" s="13" t="s">
        <v>562</v>
      </c>
      <c r="C93" s="212"/>
      <c r="D93" s="212"/>
      <c r="E93" s="212"/>
      <c r="F93" s="212"/>
      <c r="G93" s="212"/>
      <c r="H93" s="212"/>
      <c r="I93" s="212"/>
      <c r="J93" s="229">
        <f t="shared" ref="J93" si="26">SUM(C93:I93)</f>
        <v>0</v>
      </c>
    </row>
    <row r="94" spans="1:10" x14ac:dyDescent="0.2">
      <c r="A94" s="88"/>
      <c r="B94" s="13" t="s">
        <v>307</v>
      </c>
      <c r="C94" s="212"/>
      <c r="D94" s="212"/>
      <c r="E94" s="212"/>
      <c r="F94" s="212"/>
      <c r="G94" s="212"/>
      <c r="H94" s="212"/>
      <c r="I94" s="212"/>
      <c r="J94" s="229">
        <f t="shared" si="25"/>
        <v>0</v>
      </c>
    </row>
    <row r="95" spans="1:10" ht="13.5" thickBot="1" x14ac:dyDescent="0.25">
      <c r="A95" s="98" t="s">
        <v>312</v>
      </c>
      <c r="B95" s="84"/>
      <c r="C95" s="233">
        <f t="shared" ref="C95:J95" si="27">SUM(C83:C94)</f>
        <v>0</v>
      </c>
      <c r="D95" s="233">
        <f t="shared" si="27"/>
        <v>0</v>
      </c>
      <c r="E95" s="233">
        <f t="shared" si="27"/>
        <v>0</v>
      </c>
      <c r="F95" s="233">
        <f t="shared" si="27"/>
        <v>0</v>
      </c>
      <c r="G95" s="233">
        <f t="shared" si="27"/>
        <v>0</v>
      </c>
      <c r="H95" s="233">
        <f t="shared" si="27"/>
        <v>0</v>
      </c>
      <c r="I95" s="233">
        <f t="shared" si="27"/>
        <v>0</v>
      </c>
      <c r="J95" s="234">
        <f t="shared" si="27"/>
        <v>0</v>
      </c>
    </row>
    <row r="97" spans="1:12" x14ac:dyDescent="0.2">
      <c r="C97" s="817" t="s">
        <v>301</v>
      </c>
    </row>
    <row r="98" spans="1:12" x14ac:dyDescent="0.2">
      <c r="C98" s="818"/>
    </row>
    <row r="99" spans="1:12" x14ac:dyDescent="0.2">
      <c r="B99" s="13" t="s">
        <v>98</v>
      </c>
      <c r="C99" s="275">
        <f>'Units of Service'!$G$18</f>
        <v>0</v>
      </c>
      <c r="D99" s="247"/>
      <c r="E99" s="247"/>
      <c r="F99" s="247"/>
      <c r="G99" s="247"/>
      <c r="H99" s="247"/>
      <c r="I99" s="247"/>
      <c r="J99" s="302"/>
    </row>
    <row r="100" spans="1:12" x14ac:dyDescent="0.2">
      <c r="B100" s="13" t="s">
        <v>318</v>
      </c>
      <c r="C100" s="240" t="str">
        <f t="shared" ref="C100:I102" si="28">IFERROR(C$68/C$99,"")</f>
        <v/>
      </c>
      <c r="D100" s="240" t="str">
        <f t="shared" si="28"/>
        <v/>
      </c>
      <c r="E100" s="240" t="str">
        <f t="shared" si="28"/>
        <v/>
      </c>
      <c r="F100" s="240" t="str">
        <f t="shared" si="28"/>
        <v/>
      </c>
      <c r="G100" s="240" t="str">
        <f t="shared" si="28"/>
        <v/>
      </c>
      <c r="H100" s="240" t="str">
        <f t="shared" si="28"/>
        <v/>
      </c>
      <c r="I100" s="240" t="str">
        <f t="shared" si="28"/>
        <v/>
      </c>
      <c r="J100" s="303"/>
    </row>
    <row r="101" spans="1:12" x14ac:dyDescent="0.2">
      <c r="B101" s="13" t="s">
        <v>317</v>
      </c>
      <c r="C101" s="240" t="str">
        <f t="shared" si="28"/>
        <v/>
      </c>
      <c r="D101" s="240" t="str">
        <f t="shared" si="28"/>
        <v/>
      </c>
      <c r="E101" s="240" t="str">
        <f t="shared" si="28"/>
        <v/>
      </c>
      <c r="F101" s="240" t="str">
        <f t="shared" si="28"/>
        <v/>
      </c>
      <c r="G101" s="240" t="str">
        <f t="shared" si="28"/>
        <v/>
      </c>
      <c r="H101" s="240" t="str">
        <f t="shared" si="28"/>
        <v/>
      </c>
      <c r="I101" s="240" t="str">
        <f t="shared" si="28"/>
        <v/>
      </c>
      <c r="J101" s="303"/>
    </row>
    <row r="102" spans="1:12" x14ac:dyDescent="0.2">
      <c r="B102" s="13" t="s">
        <v>316</v>
      </c>
      <c r="C102" s="240" t="str">
        <f t="shared" si="28"/>
        <v/>
      </c>
      <c r="D102" s="240" t="str">
        <f t="shared" si="28"/>
        <v/>
      </c>
      <c r="E102" s="240" t="str">
        <f t="shared" si="28"/>
        <v/>
      </c>
      <c r="F102" s="240" t="str">
        <f t="shared" si="28"/>
        <v/>
      </c>
      <c r="G102" s="240" t="str">
        <f t="shared" si="28"/>
        <v/>
      </c>
      <c r="H102" s="240" t="str">
        <f t="shared" si="28"/>
        <v/>
      </c>
      <c r="I102" s="240" t="str">
        <f t="shared" si="28"/>
        <v/>
      </c>
      <c r="J102" s="304"/>
    </row>
    <row r="104" spans="1:12" x14ac:dyDescent="0.2">
      <c r="A104" s="12" t="s">
        <v>102</v>
      </c>
      <c r="C104" s="238">
        <f t="shared" ref="C104:I104" si="29">+C74-C80-C95</f>
        <v>0</v>
      </c>
      <c r="D104" s="238">
        <f t="shared" si="29"/>
        <v>0</v>
      </c>
      <c r="E104" s="238">
        <f t="shared" si="29"/>
        <v>0</v>
      </c>
      <c r="F104" s="238">
        <f t="shared" si="29"/>
        <v>0</v>
      </c>
      <c r="G104" s="238">
        <f t="shared" si="29"/>
        <v>0</v>
      </c>
      <c r="H104" s="238">
        <f t="shared" si="29"/>
        <v>0</v>
      </c>
      <c r="I104" s="238">
        <f t="shared" si="29"/>
        <v>0</v>
      </c>
      <c r="J104" s="238"/>
    </row>
    <row r="105" spans="1:12" x14ac:dyDescent="0.2">
      <c r="A105" s="12" t="s">
        <v>269</v>
      </c>
      <c r="C105" s="59" t="str">
        <f t="shared" ref="C105:I105" si="30">IF(C99&gt;0,IF(C68&gt;0,"OK","Need Budget"), "OK")</f>
        <v>OK</v>
      </c>
      <c r="D105" s="59" t="str">
        <f t="shared" si="30"/>
        <v>OK</v>
      </c>
      <c r="E105" s="59" t="str">
        <f t="shared" si="30"/>
        <v>OK</v>
      </c>
      <c r="F105" s="59" t="str">
        <f t="shared" si="30"/>
        <v>OK</v>
      </c>
      <c r="G105" s="59" t="str">
        <f t="shared" si="30"/>
        <v>OK</v>
      </c>
      <c r="H105" s="59" t="str">
        <f t="shared" si="30"/>
        <v>OK</v>
      </c>
      <c r="I105" s="59" t="str">
        <f t="shared" si="30"/>
        <v>OK</v>
      </c>
    </row>
    <row r="107" spans="1:12" x14ac:dyDescent="0.2">
      <c r="B107" s="7" t="s">
        <v>414</v>
      </c>
    </row>
    <row r="108" spans="1:12" x14ac:dyDescent="0.2">
      <c r="B108" s="7" t="s">
        <v>415</v>
      </c>
    </row>
    <row r="110" spans="1:12" s="422" customFormat="1" x14ac:dyDescent="0.2">
      <c r="A110" s="487" t="s">
        <v>554</v>
      </c>
      <c r="B110" s="487"/>
      <c r="C110" s="487"/>
      <c r="D110" s="487"/>
      <c r="E110" s="488"/>
      <c r="F110" s="487"/>
      <c r="G110" s="487"/>
      <c r="H110" s="487"/>
      <c r="I110" s="487"/>
      <c r="J110" s="487"/>
      <c r="K110" s="487"/>
      <c r="L110" s="487"/>
    </row>
    <row r="111" spans="1:12" s="422" customFormat="1" ht="13.5" thickBot="1" x14ac:dyDescent="0.25"/>
    <row r="112" spans="1:12" s="422" customFormat="1" ht="39" thickBot="1" x14ac:dyDescent="0.25">
      <c r="A112" s="489"/>
      <c r="B112" s="490" t="s">
        <v>103</v>
      </c>
      <c r="C112" s="507" t="s">
        <v>205</v>
      </c>
      <c r="D112" s="492"/>
      <c r="E112" s="492"/>
      <c r="F112" s="506"/>
      <c r="G112" s="506"/>
      <c r="H112" s="506"/>
      <c r="I112" s="506"/>
      <c r="J112" s="495" t="s">
        <v>18</v>
      </c>
    </row>
    <row r="113" spans="1:10" s="422" customFormat="1" x14ac:dyDescent="0.2">
      <c r="A113" s="437" t="s">
        <v>19</v>
      </c>
      <c r="B113" s="438"/>
      <c r="C113" s="496"/>
      <c r="D113" s="496"/>
      <c r="E113" s="496"/>
      <c r="F113" s="439"/>
      <c r="G113" s="496"/>
      <c r="H113" s="438"/>
      <c r="I113" s="438"/>
      <c r="J113" s="497"/>
    </row>
    <row r="114" spans="1:10" s="422" customFormat="1" x14ac:dyDescent="0.2">
      <c r="A114" s="443"/>
      <c r="B114" s="498" t="s">
        <v>20</v>
      </c>
      <c r="C114" s="447">
        <f t="shared" ref="C114:I122" si="31">C59-C5</f>
        <v>0</v>
      </c>
      <c r="D114" s="447">
        <f t="shared" si="31"/>
        <v>0</v>
      </c>
      <c r="E114" s="447">
        <f t="shared" si="31"/>
        <v>0</v>
      </c>
      <c r="F114" s="447">
        <f t="shared" si="31"/>
        <v>0</v>
      </c>
      <c r="G114" s="447">
        <f t="shared" si="31"/>
        <v>0</v>
      </c>
      <c r="H114" s="447">
        <f t="shared" si="31"/>
        <v>0</v>
      </c>
      <c r="I114" s="447">
        <f t="shared" si="31"/>
        <v>0</v>
      </c>
      <c r="J114" s="499">
        <f t="shared" ref="J114:J122" si="32">SUM(C114:I114)</f>
        <v>0</v>
      </c>
    </row>
    <row r="115" spans="1:10" s="422" customFormat="1" x14ac:dyDescent="0.2">
      <c r="A115" s="443"/>
      <c r="B115" s="500" t="s">
        <v>21</v>
      </c>
      <c r="C115" s="447">
        <f t="shared" si="31"/>
        <v>0</v>
      </c>
      <c r="D115" s="447">
        <f t="shared" si="31"/>
        <v>0</v>
      </c>
      <c r="E115" s="447">
        <f t="shared" si="31"/>
        <v>0</v>
      </c>
      <c r="F115" s="447">
        <f t="shared" si="31"/>
        <v>0</v>
      </c>
      <c r="G115" s="447">
        <f t="shared" si="31"/>
        <v>0</v>
      </c>
      <c r="H115" s="447">
        <f t="shared" si="31"/>
        <v>0</v>
      </c>
      <c r="I115" s="447">
        <f t="shared" si="31"/>
        <v>0</v>
      </c>
      <c r="J115" s="464">
        <f t="shared" si="32"/>
        <v>0</v>
      </c>
    </row>
    <row r="116" spans="1:10" s="422" customFormat="1" x14ac:dyDescent="0.2">
      <c r="A116" s="443"/>
      <c r="B116" s="500" t="s">
        <v>22</v>
      </c>
      <c r="C116" s="447">
        <f t="shared" si="31"/>
        <v>0</v>
      </c>
      <c r="D116" s="447">
        <f t="shared" si="31"/>
        <v>0</v>
      </c>
      <c r="E116" s="447">
        <f t="shared" si="31"/>
        <v>0</v>
      </c>
      <c r="F116" s="447">
        <f t="shared" si="31"/>
        <v>0</v>
      </c>
      <c r="G116" s="447">
        <f t="shared" si="31"/>
        <v>0</v>
      </c>
      <c r="H116" s="447">
        <f t="shared" si="31"/>
        <v>0</v>
      </c>
      <c r="I116" s="447">
        <f t="shared" si="31"/>
        <v>0</v>
      </c>
      <c r="J116" s="464">
        <f t="shared" si="32"/>
        <v>0</v>
      </c>
    </row>
    <row r="117" spans="1:10" s="422" customFormat="1" x14ac:dyDescent="0.2">
      <c r="A117" s="443"/>
      <c r="B117" s="500" t="s">
        <v>23</v>
      </c>
      <c r="C117" s="447">
        <f t="shared" si="31"/>
        <v>0</v>
      </c>
      <c r="D117" s="447">
        <f t="shared" si="31"/>
        <v>0</v>
      </c>
      <c r="E117" s="447">
        <f t="shared" si="31"/>
        <v>0</v>
      </c>
      <c r="F117" s="447">
        <f t="shared" si="31"/>
        <v>0</v>
      </c>
      <c r="G117" s="447">
        <f t="shared" si="31"/>
        <v>0</v>
      </c>
      <c r="H117" s="447">
        <f t="shared" si="31"/>
        <v>0</v>
      </c>
      <c r="I117" s="447">
        <f t="shared" si="31"/>
        <v>0</v>
      </c>
      <c r="J117" s="464">
        <f t="shared" si="32"/>
        <v>0</v>
      </c>
    </row>
    <row r="118" spans="1:10" s="422" customFormat="1" x14ac:dyDescent="0.2">
      <c r="A118" s="443"/>
      <c r="B118" s="500" t="s">
        <v>24</v>
      </c>
      <c r="C118" s="447">
        <f t="shared" si="31"/>
        <v>0</v>
      </c>
      <c r="D118" s="447">
        <f t="shared" si="31"/>
        <v>0</v>
      </c>
      <c r="E118" s="447">
        <f t="shared" si="31"/>
        <v>0</v>
      </c>
      <c r="F118" s="447">
        <f t="shared" si="31"/>
        <v>0</v>
      </c>
      <c r="G118" s="447">
        <f t="shared" si="31"/>
        <v>0</v>
      </c>
      <c r="H118" s="447">
        <f t="shared" si="31"/>
        <v>0</v>
      </c>
      <c r="I118" s="447">
        <f t="shared" si="31"/>
        <v>0</v>
      </c>
      <c r="J118" s="464">
        <f t="shared" si="32"/>
        <v>0</v>
      </c>
    </row>
    <row r="119" spans="1:10" s="422" customFormat="1" x14ac:dyDescent="0.2">
      <c r="A119" s="443"/>
      <c r="B119" s="500" t="s">
        <v>25</v>
      </c>
      <c r="C119" s="447">
        <f t="shared" si="31"/>
        <v>0</v>
      </c>
      <c r="D119" s="447">
        <f t="shared" si="31"/>
        <v>0</v>
      </c>
      <c r="E119" s="447">
        <f t="shared" si="31"/>
        <v>0</v>
      </c>
      <c r="F119" s="447">
        <f t="shared" si="31"/>
        <v>0</v>
      </c>
      <c r="G119" s="447">
        <f t="shared" si="31"/>
        <v>0</v>
      </c>
      <c r="H119" s="447">
        <f t="shared" si="31"/>
        <v>0</v>
      </c>
      <c r="I119" s="447">
        <f t="shared" si="31"/>
        <v>0</v>
      </c>
      <c r="J119" s="464">
        <f t="shared" si="32"/>
        <v>0</v>
      </c>
    </row>
    <row r="120" spans="1:10" s="422" customFormat="1" x14ac:dyDescent="0.2">
      <c r="A120" s="443"/>
      <c r="B120" s="500" t="s">
        <v>26</v>
      </c>
      <c r="C120" s="447">
        <f t="shared" si="31"/>
        <v>0</v>
      </c>
      <c r="D120" s="447">
        <f t="shared" si="31"/>
        <v>0</v>
      </c>
      <c r="E120" s="447">
        <f t="shared" si="31"/>
        <v>0</v>
      </c>
      <c r="F120" s="447">
        <f t="shared" si="31"/>
        <v>0</v>
      </c>
      <c r="G120" s="447">
        <f t="shared" si="31"/>
        <v>0</v>
      </c>
      <c r="H120" s="447">
        <f t="shared" si="31"/>
        <v>0</v>
      </c>
      <c r="I120" s="447">
        <f t="shared" si="31"/>
        <v>0</v>
      </c>
      <c r="J120" s="464">
        <f t="shared" si="32"/>
        <v>0</v>
      </c>
    </row>
    <row r="121" spans="1:10" s="422" customFormat="1" x14ac:dyDescent="0.2">
      <c r="A121" s="443"/>
      <c r="B121" s="500" t="s">
        <v>27</v>
      </c>
      <c r="C121" s="447">
        <f t="shared" si="31"/>
        <v>0</v>
      </c>
      <c r="D121" s="447">
        <f t="shared" si="31"/>
        <v>0</v>
      </c>
      <c r="E121" s="447">
        <f t="shared" si="31"/>
        <v>0</v>
      </c>
      <c r="F121" s="447">
        <f t="shared" si="31"/>
        <v>0</v>
      </c>
      <c r="G121" s="447">
        <f t="shared" si="31"/>
        <v>0</v>
      </c>
      <c r="H121" s="447">
        <f t="shared" si="31"/>
        <v>0</v>
      </c>
      <c r="I121" s="447">
        <f t="shared" si="31"/>
        <v>0</v>
      </c>
      <c r="J121" s="464">
        <f t="shared" si="32"/>
        <v>0</v>
      </c>
    </row>
    <row r="122" spans="1:10" s="422" customFormat="1" x14ac:dyDescent="0.2">
      <c r="A122" s="443"/>
      <c r="B122" s="500" t="s">
        <v>28</v>
      </c>
      <c r="C122" s="447">
        <f t="shared" si="31"/>
        <v>0</v>
      </c>
      <c r="D122" s="447">
        <f t="shared" si="31"/>
        <v>0</v>
      </c>
      <c r="E122" s="447">
        <f t="shared" si="31"/>
        <v>0</v>
      </c>
      <c r="F122" s="447">
        <f t="shared" si="31"/>
        <v>0</v>
      </c>
      <c r="G122" s="447">
        <f t="shared" si="31"/>
        <v>0</v>
      </c>
      <c r="H122" s="447">
        <f t="shared" si="31"/>
        <v>0</v>
      </c>
      <c r="I122" s="447">
        <f t="shared" si="31"/>
        <v>0</v>
      </c>
      <c r="J122" s="464">
        <f t="shared" si="32"/>
        <v>0</v>
      </c>
    </row>
    <row r="123" spans="1:10" s="422" customFormat="1" x14ac:dyDescent="0.2">
      <c r="A123" s="450" t="s">
        <v>29</v>
      </c>
      <c r="B123" s="451"/>
      <c r="C123" s="452">
        <f>SUM(C114:C122)</f>
        <v>0</v>
      </c>
      <c r="D123" s="452">
        <f>SUM(D114:D122)</f>
        <v>0</v>
      </c>
      <c r="E123" s="452">
        <f>SUM(E114:E122)</f>
        <v>0</v>
      </c>
      <c r="F123" s="452">
        <f t="shared" ref="F123:I123" si="33">SUM(F114:F122)</f>
        <v>0</v>
      </c>
      <c r="G123" s="452">
        <f t="shared" si="33"/>
        <v>0</v>
      </c>
      <c r="H123" s="452">
        <f t="shared" si="33"/>
        <v>0</v>
      </c>
      <c r="I123" s="452">
        <f t="shared" si="33"/>
        <v>0</v>
      </c>
      <c r="J123" s="453">
        <f>SUM(J114:J122)</f>
        <v>0</v>
      </c>
    </row>
    <row r="124" spans="1:10" s="422" customFormat="1" x14ac:dyDescent="0.2">
      <c r="A124" s="437" t="s">
        <v>30</v>
      </c>
      <c r="B124" s="440"/>
      <c r="C124" s="458" t="s">
        <v>35</v>
      </c>
      <c r="D124" s="458"/>
      <c r="E124" s="458"/>
      <c r="F124" s="458"/>
      <c r="G124" s="458"/>
      <c r="H124" s="458"/>
      <c r="I124" s="458"/>
      <c r="J124" s="501"/>
    </row>
    <row r="125" spans="1:10" s="422" customFormat="1" x14ac:dyDescent="0.2">
      <c r="A125" s="461"/>
      <c r="B125" s="468" t="s">
        <v>107</v>
      </c>
      <c r="C125" s="447">
        <f t="shared" ref="C125:I127" si="34">C70-C16</f>
        <v>0</v>
      </c>
      <c r="D125" s="447">
        <f t="shared" si="34"/>
        <v>0</v>
      </c>
      <c r="E125" s="447">
        <f t="shared" si="34"/>
        <v>0</v>
      </c>
      <c r="F125" s="447">
        <f t="shared" si="34"/>
        <v>0</v>
      </c>
      <c r="G125" s="447">
        <f t="shared" si="34"/>
        <v>0</v>
      </c>
      <c r="H125" s="447">
        <f t="shared" si="34"/>
        <v>0</v>
      </c>
      <c r="I125" s="447">
        <f t="shared" si="34"/>
        <v>0</v>
      </c>
      <c r="J125" s="499">
        <f>SUM(C125:I125)</f>
        <v>0</v>
      </c>
    </row>
    <row r="126" spans="1:10" s="422" customFormat="1" x14ac:dyDescent="0.2">
      <c r="A126" s="443"/>
      <c r="B126" s="469" t="s">
        <v>309</v>
      </c>
      <c r="C126" s="447">
        <f t="shared" si="34"/>
        <v>0</v>
      </c>
      <c r="D126" s="447">
        <f t="shared" si="34"/>
        <v>0</v>
      </c>
      <c r="E126" s="447">
        <f t="shared" si="34"/>
        <v>0</v>
      </c>
      <c r="F126" s="447">
        <f t="shared" si="34"/>
        <v>0</v>
      </c>
      <c r="G126" s="447">
        <f t="shared" si="34"/>
        <v>0</v>
      </c>
      <c r="H126" s="447">
        <f t="shared" si="34"/>
        <v>0</v>
      </c>
      <c r="I126" s="447">
        <f t="shared" si="34"/>
        <v>0</v>
      </c>
      <c r="J126" s="464">
        <f>SUM(C126:I126)</f>
        <v>0</v>
      </c>
    </row>
    <row r="127" spans="1:10" s="422" customFormat="1" x14ac:dyDescent="0.2">
      <c r="A127" s="461"/>
      <c r="B127" s="469" t="s">
        <v>302</v>
      </c>
      <c r="C127" s="447">
        <f t="shared" si="34"/>
        <v>0</v>
      </c>
      <c r="D127" s="447">
        <f t="shared" si="34"/>
        <v>0</v>
      </c>
      <c r="E127" s="447">
        <f t="shared" si="34"/>
        <v>0</v>
      </c>
      <c r="F127" s="447">
        <f t="shared" si="34"/>
        <v>0</v>
      </c>
      <c r="G127" s="447">
        <f t="shared" si="34"/>
        <v>0</v>
      </c>
      <c r="H127" s="447">
        <f t="shared" si="34"/>
        <v>0</v>
      </c>
      <c r="I127" s="447">
        <f t="shared" si="34"/>
        <v>0</v>
      </c>
      <c r="J127" s="464">
        <f>SUM(C127:I127)</f>
        <v>0</v>
      </c>
    </row>
    <row r="128" spans="1:10" s="422" customFormat="1" x14ac:dyDescent="0.2">
      <c r="A128" s="450" t="s">
        <v>31</v>
      </c>
      <c r="B128" s="462"/>
      <c r="C128" s="463">
        <f t="shared" ref="C128" si="35">SUM(C125:C127)</f>
        <v>0</v>
      </c>
      <c r="D128" s="463">
        <f t="shared" ref="D128:J128" si="36">SUM(D125:D127)</f>
        <v>0</v>
      </c>
      <c r="E128" s="463">
        <f t="shared" si="36"/>
        <v>0</v>
      </c>
      <c r="F128" s="463">
        <f t="shared" si="36"/>
        <v>0</v>
      </c>
      <c r="G128" s="463">
        <f t="shared" si="36"/>
        <v>0</v>
      </c>
      <c r="H128" s="463">
        <f t="shared" si="36"/>
        <v>0</v>
      </c>
      <c r="I128" s="463">
        <f t="shared" si="36"/>
        <v>0</v>
      </c>
      <c r="J128" s="464">
        <f t="shared" si="36"/>
        <v>0</v>
      </c>
    </row>
    <row r="129" spans="1:10" s="422" customFormat="1" x14ac:dyDescent="0.2">
      <c r="A129" s="466" t="s">
        <v>32</v>
      </c>
      <c r="B129" s="451"/>
      <c r="C129" s="452">
        <f t="shared" ref="C129" si="37">+C123-C128</f>
        <v>0</v>
      </c>
      <c r="D129" s="452">
        <f t="shared" ref="D129:J129" si="38">+D123-D128</f>
        <v>0</v>
      </c>
      <c r="E129" s="452">
        <f t="shared" si="38"/>
        <v>0</v>
      </c>
      <c r="F129" s="452">
        <f t="shared" si="38"/>
        <v>0</v>
      </c>
      <c r="G129" s="452">
        <f t="shared" si="38"/>
        <v>0</v>
      </c>
      <c r="H129" s="452">
        <f t="shared" si="38"/>
        <v>0</v>
      </c>
      <c r="I129" s="452">
        <f t="shared" si="38"/>
        <v>0</v>
      </c>
      <c r="J129" s="453">
        <f t="shared" si="38"/>
        <v>0</v>
      </c>
    </row>
    <row r="130" spans="1:10" s="422" customFormat="1" x14ac:dyDescent="0.2">
      <c r="A130" s="467" t="s">
        <v>33</v>
      </c>
      <c r="B130" s="440"/>
      <c r="C130" s="458" t="s">
        <v>35</v>
      </c>
      <c r="D130" s="458"/>
      <c r="E130" s="458"/>
      <c r="F130" s="458"/>
      <c r="G130" s="458"/>
      <c r="H130" s="458"/>
      <c r="I130" s="458"/>
      <c r="J130" s="501"/>
    </row>
    <row r="131" spans="1:10" s="422" customFormat="1" x14ac:dyDescent="0.2">
      <c r="A131" s="461"/>
      <c r="B131" s="468" t="s">
        <v>330</v>
      </c>
      <c r="C131" s="447">
        <f t="shared" ref="C131:I134" si="39">C76-C22</f>
        <v>0</v>
      </c>
      <c r="D131" s="447">
        <f t="shared" si="39"/>
        <v>0</v>
      </c>
      <c r="E131" s="447">
        <f t="shared" si="39"/>
        <v>0</v>
      </c>
      <c r="F131" s="447">
        <f t="shared" si="39"/>
        <v>0</v>
      </c>
      <c r="G131" s="447">
        <f t="shared" si="39"/>
        <v>0</v>
      </c>
      <c r="H131" s="447">
        <f t="shared" si="39"/>
        <v>0</v>
      </c>
      <c r="I131" s="447">
        <f t="shared" si="39"/>
        <v>0</v>
      </c>
      <c r="J131" s="499">
        <f>SUM(C131:I131)</f>
        <v>0</v>
      </c>
    </row>
    <row r="132" spans="1:10" s="422" customFormat="1" x14ac:dyDescent="0.2">
      <c r="A132" s="443"/>
      <c r="B132" s="469" t="s">
        <v>331</v>
      </c>
      <c r="C132" s="447">
        <f t="shared" si="39"/>
        <v>0</v>
      </c>
      <c r="D132" s="447">
        <f t="shared" si="39"/>
        <v>0</v>
      </c>
      <c r="E132" s="447">
        <f t="shared" si="39"/>
        <v>0</v>
      </c>
      <c r="F132" s="447">
        <f t="shared" si="39"/>
        <v>0</v>
      </c>
      <c r="G132" s="447">
        <f t="shared" si="39"/>
        <v>0</v>
      </c>
      <c r="H132" s="447">
        <f t="shared" si="39"/>
        <v>0</v>
      </c>
      <c r="I132" s="447">
        <f t="shared" si="39"/>
        <v>0</v>
      </c>
      <c r="J132" s="464">
        <f>SUM(C132:I132)</f>
        <v>0</v>
      </c>
    </row>
    <row r="133" spans="1:10" s="422" customFormat="1" x14ac:dyDescent="0.2">
      <c r="A133" s="443"/>
      <c r="B133" s="469" t="s">
        <v>332</v>
      </c>
      <c r="C133" s="447">
        <f t="shared" si="39"/>
        <v>0</v>
      </c>
      <c r="D133" s="447">
        <f t="shared" si="39"/>
        <v>0</v>
      </c>
      <c r="E133" s="447">
        <f t="shared" si="39"/>
        <v>0</v>
      </c>
      <c r="F133" s="447">
        <f t="shared" si="39"/>
        <v>0</v>
      </c>
      <c r="G133" s="447">
        <f t="shared" si="39"/>
        <v>0</v>
      </c>
      <c r="H133" s="447">
        <f t="shared" si="39"/>
        <v>0</v>
      </c>
      <c r="I133" s="447">
        <f t="shared" si="39"/>
        <v>0</v>
      </c>
      <c r="J133" s="464">
        <f>SUM(C133:I133)</f>
        <v>0</v>
      </c>
    </row>
    <row r="134" spans="1:10" s="422" customFormat="1" x14ac:dyDescent="0.2">
      <c r="A134" s="461"/>
      <c r="B134" s="469" t="s">
        <v>79</v>
      </c>
      <c r="C134" s="447">
        <f t="shared" si="39"/>
        <v>0</v>
      </c>
      <c r="D134" s="447">
        <f t="shared" si="39"/>
        <v>0</v>
      </c>
      <c r="E134" s="447">
        <f t="shared" si="39"/>
        <v>0</v>
      </c>
      <c r="F134" s="447">
        <f t="shared" si="39"/>
        <v>0</v>
      </c>
      <c r="G134" s="447">
        <f t="shared" si="39"/>
        <v>0</v>
      </c>
      <c r="H134" s="447">
        <f t="shared" si="39"/>
        <v>0</v>
      </c>
      <c r="I134" s="447">
        <f t="shared" si="39"/>
        <v>0</v>
      </c>
      <c r="J134" s="464">
        <f>SUM(C134:I134)</f>
        <v>0</v>
      </c>
    </row>
    <row r="135" spans="1:10" s="422" customFormat="1" x14ac:dyDescent="0.2">
      <c r="A135" s="450" t="s">
        <v>99</v>
      </c>
      <c r="B135" s="470"/>
      <c r="C135" s="463">
        <f t="shared" ref="C135" si="40">SUM(C131:C134)</f>
        <v>0</v>
      </c>
      <c r="D135" s="463">
        <f t="shared" ref="D135:J135" si="41">SUM(D131:D134)</f>
        <v>0</v>
      </c>
      <c r="E135" s="463">
        <f t="shared" si="41"/>
        <v>0</v>
      </c>
      <c r="F135" s="463">
        <f t="shared" si="41"/>
        <v>0</v>
      </c>
      <c r="G135" s="463">
        <f t="shared" si="41"/>
        <v>0</v>
      </c>
      <c r="H135" s="463">
        <f t="shared" si="41"/>
        <v>0</v>
      </c>
      <c r="I135" s="463">
        <f t="shared" si="41"/>
        <v>0</v>
      </c>
      <c r="J135" s="464">
        <f t="shared" si="41"/>
        <v>0</v>
      </c>
    </row>
    <row r="136" spans="1:10" s="422" customFormat="1" x14ac:dyDescent="0.2">
      <c r="A136" s="472" t="s">
        <v>128</v>
      </c>
      <c r="B136" s="473" t="s">
        <v>100</v>
      </c>
      <c r="C136" s="452">
        <f t="shared" ref="C136" si="42">C129-C135</f>
        <v>0</v>
      </c>
      <c r="D136" s="452">
        <f t="shared" ref="D136:J136" si="43">D129-D135</f>
        <v>0</v>
      </c>
      <c r="E136" s="452">
        <f t="shared" si="43"/>
        <v>0</v>
      </c>
      <c r="F136" s="452">
        <f t="shared" si="43"/>
        <v>0</v>
      </c>
      <c r="G136" s="452">
        <f t="shared" si="43"/>
        <v>0</v>
      </c>
      <c r="H136" s="452">
        <f t="shared" si="43"/>
        <v>0</v>
      </c>
      <c r="I136" s="452">
        <f t="shared" si="43"/>
        <v>0</v>
      </c>
      <c r="J136" s="453">
        <f t="shared" si="43"/>
        <v>0</v>
      </c>
    </row>
    <row r="137" spans="1:10" s="422" customFormat="1" x14ac:dyDescent="0.2">
      <c r="A137" s="437" t="s">
        <v>34</v>
      </c>
      <c r="B137" s="442"/>
      <c r="C137" s="458" t="s">
        <v>35</v>
      </c>
      <c r="D137" s="458"/>
      <c r="E137" s="458"/>
      <c r="F137" s="458"/>
      <c r="G137" s="458"/>
      <c r="H137" s="458"/>
      <c r="I137" s="458"/>
      <c r="J137" s="501"/>
    </row>
    <row r="138" spans="1:10" s="422" customFormat="1" x14ac:dyDescent="0.2">
      <c r="A138" s="461"/>
      <c r="B138" s="468" t="s">
        <v>71</v>
      </c>
      <c r="C138" s="447">
        <f t="shared" ref="C138:I149" si="44">C83-C29</f>
        <v>0</v>
      </c>
      <c r="D138" s="447">
        <f t="shared" si="44"/>
        <v>0</v>
      </c>
      <c r="E138" s="447">
        <f t="shared" si="44"/>
        <v>0</v>
      </c>
      <c r="F138" s="447">
        <f t="shared" si="44"/>
        <v>0</v>
      </c>
      <c r="G138" s="447">
        <f t="shared" si="44"/>
        <v>0</v>
      </c>
      <c r="H138" s="447">
        <f t="shared" si="44"/>
        <v>0</v>
      </c>
      <c r="I138" s="447">
        <f t="shared" si="44"/>
        <v>0</v>
      </c>
      <c r="J138" s="499">
        <f t="shared" ref="J138:J149" si="45">SUM(C138:I138)</f>
        <v>0</v>
      </c>
    </row>
    <row r="139" spans="1:10" s="422" customFormat="1" x14ac:dyDescent="0.2">
      <c r="A139" s="461"/>
      <c r="B139" s="469" t="s">
        <v>537</v>
      </c>
      <c r="C139" s="447">
        <f t="shared" si="44"/>
        <v>0</v>
      </c>
      <c r="D139" s="447">
        <f t="shared" si="44"/>
        <v>0</v>
      </c>
      <c r="E139" s="447">
        <f t="shared" si="44"/>
        <v>0</v>
      </c>
      <c r="F139" s="447">
        <f t="shared" si="44"/>
        <v>0</v>
      </c>
      <c r="G139" s="447">
        <f t="shared" si="44"/>
        <v>0</v>
      </c>
      <c r="H139" s="447">
        <f t="shared" si="44"/>
        <v>0</v>
      </c>
      <c r="I139" s="447">
        <f t="shared" si="44"/>
        <v>0</v>
      </c>
      <c r="J139" s="464">
        <f t="shared" si="45"/>
        <v>0</v>
      </c>
    </row>
    <row r="140" spans="1:10" s="422" customFormat="1" x14ac:dyDescent="0.2">
      <c r="A140" s="461"/>
      <c r="B140" s="469" t="s">
        <v>540</v>
      </c>
      <c r="C140" s="447">
        <f t="shared" si="44"/>
        <v>0</v>
      </c>
      <c r="D140" s="447">
        <f t="shared" si="44"/>
        <v>0</v>
      </c>
      <c r="E140" s="447">
        <f t="shared" si="44"/>
        <v>0</v>
      </c>
      <c r="F140" s="447">
        <f t="shared" si="44"/>
        <v>0</v>
      </c>
      <c r="G140" s="447">
        <f t="shared" si="44"/>
        <v>0</v>
      </c>
      <c r="H140" s="447">
        <f t="shared" si="44"/>
        <v>0</v>
      </c>
      <c r="I140" s="447">
        <f t="shared" si="44"/>
        <v>0</v>
      </c>
      <c r="J140" s="464">
        <f t="shared" ref="J140" si="46">SUM(C140:I140)</f>
        <v>0</v>
      </c>
    </row>
    <row r="141" spans="1:10" s="422" customFormat="1" x14ac:dyDescent="0.2">
      <c r="A141" s="443"/>
      <c r="B141" s="469" t="s">
        <v>305</v>
      </c>
      <c r="C141" s="447">
        <f t="shared" si="44"/>
        <v>0</v>
      </c>
      <c r="D141" s="447">
        <f t="shared" si="44"/>
        <v>0</v>
      </c>
      <c r="E141" s="447">
        <f t="shared" si="44"/>
        <v>0</v>
      </c>
      <c r="F141" s="447">
        <f t="shared" si="44"/>
        <v>0</v>
      </c>
      <c r="G141" s="447">
        <f t="shared" si="44"/>
        <v>0</v>
      </c>
      <c r="H141" s="447">
        <f t="shared" si="44"/>
        <v>0</v>
      </c>
      <c r="I141" s="447">
        <f t="shared" si="44"/>
        <v>0</v>
      </c>
      <c r="J141" s="464">
        <f t="shared" si="45"/>
        <v>0</v>
      </c>
    </row>
    <row r="142" spans="1:10" s="422" customFormat="1" x14ac:dyDescent="0.2">
      <c r="A142" s="461"/>
      <c r="B142" s="13" t="s">
        <v>483</v>
      </c>
      <c r="C142" s="447">
        <f t="shared" si="44"/>
        <v>0</v>
      </c>
      <c r="D142" s="447">
        <f t="shared" si="44"/>
        <v>0</v>
      </c>
      <c r="E142" s="447">
        <f t="shared" si="44"/>
        <v>0</v>
      </c>
      <c r="F142" s="447">
        <f t="shared" si="44"/>
        <v>0</v>
      </c>
      <c r="G142" s="447">
        <f t="shared" si="44"/>
        <v>0</v>
      </c>
      <c r="H142" s="447">
        <f t="shared" si="44"/>
        <v>0</v>
      </c>
      <c r="I142" s="447">
        <f t="shared" si="44"/>
        <v>0</v>
      </c>
      <c r="J142" s="464">
        <f t="shared" ref="J142:J143" si="47">SUM(C142:I142)</f>
        <v>0</v>
      </c>
    </row>
    <row r="143" spans="1:10" s="422" customFormat="1" x14ac:dyDescent="0.2">
      <c r="A143" s="461"/>
      <c r="B143" s="13" t="s">
        <v>484</v>
      </c>
      <c r="C143" s="447">
        <f t="shared" si="44"/>
        <v>0</v>
      </c>
      <c r="D143" s="447">
        <f t="shared" si="44"/>
        <v>0</v>
      </c>
      <c r="E143" s="447">
        <f t="shared" si="44"/>
        <v>0</v>
      </c>
      <c r="F143" s="447">
        <f t="shared" si="44"/>
        <v>0</v>
      </c>
      <c r="G143" s="447">
        <f t="shared" si="44"/>
        <v>0</v>
      </c>
      <c r="H143" s="447">
        <f t="shared" si="44"/>
        <v>0</v>
      </c>
      <c r="I143" s="447">
        <f t="shared" si="44"/>
        <v>0</v>
      </c>
      <c r="J143" s="464">
        <f t="shared" si="47"/>
        <v>0</v>
      </c>
    </row>
    <row r="144" spans="1:10" s="422" customFormat="1" x14ac:dyDescent="0.2">
      <c r="A144" s="461"/>
      <c r="B144" s="469" t="s">
        <v>306</v>
      </c>
      <c r="C144" s="447">
        <f t="shared" si="44"/>
        <v>0</v>
      </c>
      <c r="D144" s="447">
        <f t="shared" si="44"/>
        <v>0</v>
      </c>
      <c r="E144" s="447">
        <f t="shared" si="44"/>
        <v>0</v>
      </c>
      <c r="F144" s="447">
        <f t="shared" si="44"/>
        <v>0</v>
      </c>
      <c r="G144" s="447">
        <f t="shared" si="44"/>
        <v>0</v>
      </c>
      <c r="H144" s="447">
        <f t="shared" si="44"/>
        <v>0</v>
      </c>
      <c r="I144" s="447">
        <f t="shared" si="44"/>
        <v>0</v>
      </c>
      <c r="J144" s="464">
        <f t="shared" si="45"/>
        <v>0</v>
      </c>
    </row>
    <row r="145" spans="1:10" s="422" customFormat="1" x14ac:dyDescent="0.2">
      <c r="A145" s="461"/>
      <c r="B145" s="469" t="s">
        <v>543</v>
      </c>
      <c r="C145" s="447">
        <f t="shared" si="44"/>
        <v>0</v>
      </c>
      <c r="D145" s="447">
        <f t="shared" si="44"/>
        <v>0</v>
      </c>
      <c r="E145" s="447">
        <f t="shared" si="44"/>
        <v>0</v>
      </c>
      <c r="F145" s="447">
        <f t="shared" si="44"/>
        <v>0</v>
      </c>
      <c r="G145" s="447">
        <f t="shared" si="44"/>
        <v>0</v>
      </c>
      <c r="H145" s="447">
        <f t="shared" si="44"/>
        <v>0</v>
      </c>
      <c r="I145" s="447">
        <f t="shared" si="44"/>
        <v>0</v>
      </c>
      <c r="J145" s="464">
        <f t="shared" ref="J145" si="48">SUM(C145:I145)</f>
        <v>0</v>
      </c>
    </row>
    <row r="146" spans="1:10" s="422" customFormat="1" x14ac:dyDescent="0.2">
      <c r="A146" s="461"/>
      <c r="B146" s="469" t="s">
        <v>544</v>
      </c>
      <c r="C146" s="447">
        <f t="shared" si="44"/>
        <v>0</v>
      </c>
      <c r="D146" s="447">
        <f t="shared" si="44"/>
        <v>0</v>
      </c>
      <c r="E146" s="447">
        <f t="shared" si="44"/>
        <v>0</v>
      </c>
      <c r="F146" s="447">
        <f t="shared" si="44"/>
        <v>0</v>
      </c>
      <c r="G146" s="447">
        <f t="shared" si="44"/>
        <v>0</v>
      </c>
      <c r="H146" s="447">
        <f t="shared" si="44"/>
        <v>0</v>
      </c>
      <c r="I146" s="447">
        <f t="shared" si="44"/>
        <v>0</v>
      </c>
      <c r="J146" s="464">
        <f t="shared" ref="J146" si="49">SUM(C146:I146)</f>
        <v>0</v>
      </c>
    </row>
    <row r="147" spans="1:10" s="422" customFormat="1" x14ac:dyDescent="0.2">
      <c r="A147" s="461"/>
      <c r="B147" s="469" t="s">
        <v>545</v>
      </c>
      <c r="C147" s="447">
        <f t="shared" si="44"/>
        <v>0</v>
      </c>
      <c r="D147" s="447">
        <f t="shared" si="44"/>
        <v>0</v>
      </c>
      <c r="E147" s="447">
        <f t="shared" si="44"/>
        <v>0</v>
      </c>
      <c r="F147" s="447">
        <f t="shared" si="44"/>
        <v>0</v>
      </c>
      <c r="G147" s="447">
        <f t="shared" si="44"/>
        <v>0</v>
      </c>
      <c r="H147" s="447">
        <f t="shared" si="44"/>
        <v>0</v>
      </c>
      <c r="I147" s="447">
        <f t="shared" si="44"/>
        <v>0</v>
      </c>
      <c r="J147" s="464">
        <f t="shared" ref="J147" si="50">SUM(C147:I147)</f>
        <v>0</v>
      </c>
    </row>
    <row r="148" spans="1:10" s="422" customFormat="1" x14ac:dyDescent="0.2">
      <c r="A148" s="461"/>
      <c r="B148" s="469" t="s">
        <v>562</v>
      </c>
      <c r="C148" s="447">
        <f t="shared" si="44"/>
        <v>0</v>
      </c>
      <c r="D148" s="447">
        <f t="shared" si="44"/>
        <v>0</v>
      </c>
      <c r="E148" s="447">
        <f t="shared" si="44"/>
        <v>0</v>
      </c>
      <c r="F148" s="447">
        <f t="shared" si="44"/>
        <v>0</v>
      </c>
      <c r="G148" s="447">
        <f t="shared" si="44"/>
        <v>0</v>
      </c>
      <c r="H148" s="447">
        <f t="shared" si="44"/>
        <v>0</v>
      </c>
      <c r="I148" s="447">
        <f t="shared" si="44"/>
        <v>0</v>
      </c>
      <c r="J148" s="464">
        <f t="shared" ref="J148" si="51">SUM(C148:I148)</f>
        <v>0</v>
      </c>
    </row>
    <row r="149" spans="1:10" s="422" customFormat="1" x14ac:dyDescent="0.2">
      <c r="A149" s="461"/>
      <c r="B149" s="469" t="s">
        <v>307</v>
      </c>
      <c r="C149" s="447">
        <f t="shared" si="44"/>
        <v>0</v>
      </c>
      <c r="D149" s="447">
        <f t="shared" si="44"/>
        <v>0</v>
      </c>
      <c r="E149" s="447">
        <f t="shared" si="44"/>
        <v>0</v>
      </c>
      <c r="F149" s="447">
        <f t="shared" si="44"/>
        <v>0</v>
      </c>
      <c r="G149" s="447">
        <f t="shared" si="44"/>
        <v>0</v>
      </c>
      <c r="H149" s="447">
        <f t="shared" si="44"/>
        <v>0</v>
      </c>
      <c r="I149" s="447">
        <f t="shared" si="44"/>
        <v>0</v>
      </c>
      <c r="J149" s="464">
        <f t="shared" si="45"/>
        <v>0</v>
      </c>
    </row>
    <row r="150" spans="1:10" s="422" customFormat="1" ht="13.5" thickBot="1" x14ac:dyDescent="0.25">
      <c r="A150" s="475" t="s">
        <v>312</v>
      </c>
      <c r="B150" s="476"/>
      <c r="C150" s="478">
        <f>SUM(C138:C149)</f>
        <v>0</v>
      </c>
      <c r="D150" s="478">
        <f>SUM(D138:D149)</f>
        <v>0</v>
      </c>
      <c r="E150" s="478">
        <f>SUM(E138:E149)</f>
        <v>0</v>
      </c>
      <c r="F150" s="478">
        <f t="shared" ref="F150:I150" si="52">SUM(F138:F149)</f>
        <v>0</v>
      </c>
      <c r="G150" s="478">
        <f t="shared" si="52"/>
        <v>0</v>
      </c>
      <c r="H150" s="478">
        <f t="shared" si="52"/>
        <v>0</v>
      </c>
      <c r="I150" s="478">
        <f t="shared" si="52"/>
        <v>0</v>
      </c>
      <c r="J150" s="479">
        <f>SUM(J138:J149)</f>
        <v>0</v>
      </c>
    </row>
    <row r="151" spans="1:10" s="422" customFormat="1" x14ac:dyDescent="0.2">
      <c r="C151" s="483"/>
      <c r="D151" s="483"/>
      <c r="E151" s="483"/>
      <c r="F151" s="483"/>
      <c r="G151" s="483"/>
      <c r="H151" s="483"/>
      <c r="I151" s="483"/>
      <c r="J151" s="483"/>
    </row>
    <row r="152" spans="1:10" s="422" customFormat="1" x14ac:dyDescent="0.2">
      <c r="D152" s="815" t="s">
        <v>336</v>
      </c>
      <c r="E152" s="815" t="s">
        <v>336</v>
      </c>
    </row>
    <row r="153" spans="1:10" s="422" customFormat="1" x14ac:dyDescent="0.2">
      <c r="D153" s="816"/>
      <c r="E153" s="816"/>
    </row>
    <row r="154" spans="1:10" s="422" customFormat="1" x14ac:dyDescent="0.2">
      <c r="B154" s="469" t="s">
        <v>98</v>
      </c>
      <c r="C154" s="275">
        <f t="shared" ref="C154:I157" si="53">IFERROR(C45-C99," ")</f>
        <v>0</v>
      </c>
      <c r="D154" s="275">
        <f t="shared" si="53"/>
        <v>0</v>
      </c>
      <c r="E154" s="275">
        <f t="shared" si="53"/>
        <v>0</v>
      </c>
      <c r="F154" s="275">
        <f t="shared" si="53"/>
        <v>0</v>
      </c>
      <c r="G154" s="275">
        <f t="shared" si="53"/>
        <v>0</v>
      </c>
      <c r="H154" s="275">
        <f t="shared" si="53"/>
        <v>0</v>
      </c>
      <c r="I154" s="275">
        <f t="shared" si="53"/>
        <v>0</v>
      </c>
      <c r="J154" s="503"/>
    </row>
    <row r="155" spans="1:10" s="422" customFormat="1" x14ac:dyDescent="0.2">
      <c r="B155" s="469" t="s">
        <v>318</v>
      </c>
      <c r="C155" s="485" t="str">
        <f t="shared" si="53"/>
        <v xml:space="preserve"> </v>
      </c>
      <c r="D155" s="485" t="str">
        <f t="shared" si="53"/>
        <v xml:space="preserve"> </v>
      </c>
      <c r="E155" s="485" t="str">
        <f t="shared" si="53"/>
        <v xml:space="preserve"> </v>
      </c>
      <c r="F155" s="485" t="str">
        <f t="shared" si="53"/>
        <v xml:space="preserve"> </v>
      </c>
      <c r="G155" s="485" t="str">
        <f t="shared" si="53"/>
        <v xml:space="preserve"> </v>
      </c>
      <c r="H155" s="485" t="str">
        <f t="shared" si="53"/>
        <v xml:space="preserve"> </v>
      </c>
      <c r="I155" s="485" t="str">
        <f t="shared" si="53"/>
        <v xml:space="preserve"> </v>
      </c>
      <c r="J155" s="504"/>
    </row>
    <row r="156" spans="1:10" s="422" customFormat="1" x14ac:dyDescent="0.2">
      <c r="B156" s="469" t="s">
        <v>317</v>
      </c>
      <c r="C156" s="485" t="str">
        <f t="shared" si="53"/>
        <v xml:space="preserve"> </v>
      </c>
      <c r="D156" s="485" t="str">
        <f t="shared" si="53"/>
        <v xml:space="preserve"> </v>
      </c>
      <c r="E156" s="485" t="str">
        <f t="shared" si="53"/>
        <v xml:space="preserve"> </v>
      </c>
      <c r="F156" s="485" t="str">
        <f t="shared" si="53"/>
        <v xml:space="preserve"> </v>
      </c>
      <c r="G156" s="485" t="str">
        <f t="shared" si="53"/>
        <v xml:space="preserve"> </v>
      </c>
      <c r="H156" s="485" t="str">
        <f t="shared" si="53"/>
        <v xml:space="preserve"> </v>
      </c>
      <c r="I156" s="485" t="str">
        <f t="shared" si="53"/>
        <v xml:space="preserve"> </v>
      </c>
      <c r="J156" s="504"/>
    </row>
    <row r="157" spans="1:10" s="422" customFormat="1" x14ac:dyDescent="0.2">
      <c r="B157" s="469" t="s">
        <v>316</v>
      </c>
      <c r="C157" s="485" t="str">
        <f t="shared" si="53"/>
        <v xml:space="preserve"> </v>
      </c>
      <c r="D157" s="485" t="str">
        <f t="shared" si="53"/>
        <v xml:space="preserve"> </v>
      </c>
      <c r="E157" s="485" t="str">
        <f t="shared" si="53"/>
        <v xml:space="preserve"> </v>
      </c>
      <c r="F157" s="485" t="str">
        <f t="shared" si="53"/>
        <v xml:space="preserve"> </v>
      </c>
      <c r="G157" s="485" t="str">
        <f t="shared" si="53"/>
        <v xml:space="preserve"> </v>
      </c>
      <c r="H157" s="485" t="str">
        <f t="shared" si="53"/>
        <v xml:space="preserve"> </v>
      </c>
      <c r="I157" s="485" t="str">
        <f t="shared" si="53"/>
        <v xml:space="preserve"> </v>
      </c>
      <c r="J157" s="505"/>
    </row>
    <row r="165" spans="2:2" s="399" customFormat="1" x14ac:dyDescent="0.2">
      <c r="B165" s="399" t="s">
        <v>420</v>
      </c>
    </row>
  </sheetData>
  <sheetProtection sheet="1" objects="1" scenarios="1"/>
  <mergeCells count="4">
    <mergeCell ref="C43:C44"/>
    <mergeCell ref="D152:D153"/>
    <mergeCell ref="E152:E153"/>
    <mergeCell ref="C97:C98"/>
  </mergeCells>
  <phoneticPr fontId="8" type="noConversion"/>
  <conditionalFormatting sqref="C50:I50">
    <cfRule type="cellIs" dxfId="70" priority="8" operator="lessThan">
      <formula>0</formula>
    </cfRule>
    <cfRule type="cellIs" dxfId="69" priority="9" operator="greaterThan">
      <formula>0</formula>
    </cfRule>
    <cfRule type="cellIs" dxfId="68" priority="10" operator="equal">
      <formula>0</formula>
    </cfRule>
  </conditionalFormatting>
  <conditionalFormatting sqref="C51:I51">
    <cfRule type="cellIs" dxfId="67" priority="6" operator="equal">
      <formula>"OK"</formula>
    </cfRule>
    <cfRule type="cellIs" dxfId="66" priority="7" operator="equal">
      <formula>"Need Budget"</formula>
    </cfRule>
  </conditionalFormatting>
  <conditionalFormatting sqref="C104:I104">
    <cfRule type="cellIs" dxfId="65" priority="3" operator="lessThan">
      <formula>0</formula>
    </cfRule>
    <cfRule type="cellIs" dxfId="64" priority="4" operator="greaterThan">
      <formula>0</formula>
    </cfRule>
    <cfRule type="cellIs" dxfId="63" priority="5" operator="equal">
      <formula>0</formula>
    </cfRule>
  </conditionalFormatting>
  <conditionalFormatting sqref="C105:I105">
    <cfRule type="cellIs" dxfId="62" priority="1" operator="equal">
      <formula>"OK"</formula>
    </cfRule>
    <cfRule type="cellIs" dxfId="61" priority="2" operator="equal">
      <formula>"Need Budget"</formula>
    </cfRule>
  </conditionalFormatting>
  <hyperlinks>
    <hyperlink ref="B53" location="'Units of Service'!A1" display="Return to Units of Service"/>
    <hyperlink ref="B54" location="ReadMe!A1" display="Return to ReadMe!"/>
    <hyperlink ref="B107" location="'Units of Service'!A1" display="Return to Units of Service"/>
    <hyperlink ref="B108" location="ReadMe!A1" display="Return to ReadMe!"/>
  </hyperlinks>
  <pageMargins left="1" right="0.7" top="1" bottom="0.75" header="0.55000000000000004" footer="0.3"/>
  <pageSetup scale="71" fitToWidth="0" orientation="landscape" r:id="rId1"/>
  <headerFooter>
    <oddFooter>&amp;L&amp;A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tint="0.59999389629810485"/>
  </sheetPr>
  <dimension ref="A1:X165"/>
  <sheetViews>
    <sheetView zoomScaleNormal="100" zoomScaleSheetLayoutView="98" workbookViewId="0">
      <selection activeCell="B6" sqref="B6"/>
    </sheetView>
  </sheetViews>
  <sheetFormatPr defaultColWidth="9.140625" defaultRowHeight="12.75" x14ac:dyDescent="0.2"/>
  <cols>
    <col min="1" max="1" width="3.42578125" style="12" customWidth="1"/>
    <col min="2" max="2" width="27.140625" style="12" customWidth="1"/>
    <col min="3" max="7" width="13" style="12" bestFit="1" customWidth="1"/>
    <col min="8" max="8" width="14" style="12" customWidth="1"/>
    <col min="9" max="9" width="15.7109375" style="12" customWidth="1"/>
    <col min="10" max="15" width="13" style="12" bestFit="1" customWidth="1"/>
    <col min="16" max="17" width="13" style="12" hidden="1" customWidth="1"/>
    <col min="18" max="18" width="13" style="12" bestFit="1" customWidth="1"/>
    <col min="19" max="19" width="14.7109375" style="12" bestFit="1" customWidth="1"/>
    <col min="20" max="16384" width="9.140625" style="12"/>
  </cols>
  <sheetData>
    <row r="1" spans="1:19" x14ac:dyDescent="0.2">
      <c r="A1" s="658" t="s">
        <v>555</v>
      </c>
      <c r="B1" s="654"/>
      <c r="C1" s="102"/>
      <c r="D1" s="102"/>
      <c r="E1" s="249"/>
      <c r="F1" s="86"/>
      <c r="G1" s="86"/>
      <c r="H1" s="86"/>
      <c r="I1" s="86"/>
      <c r="J1" s="86"/>
      <c r="K1" s="86"/>
      <c r="L1" s="86"/>
      <c r="M1" s="86"/>
      <c r="N1" s="86"/>
      <c r="O1" s="86"/>
      <c r="P1" s="86"/>
      <c r="Q1" s="86"/>
      <c r="R1" s="86"/>
      <c r="S1" s="87"/>
    </row>
    <row r="2" spans="1:19" ht="13.5" thickBot="1" x14ac:dyDescent="0.25">
      <c r="A2" s="88"/>
      <c r="S2" s="89"/>
    </row>
    <row r="3" spans="1:19" ht="64.5" thickBot="1" x14ac:dyDescent="0.25">
      <c r="A3" s="250"/>
      <c r="B3" s="243" t="s">
        <v>103</v>
      </c>
      <c r="C3" s="288" t="s">
        <v>206</v>
      </c>
      <c r="D3" s="288" t="s">
        <v>207</v>
      </c>
      <c r="E3" s="288" t="s">
        <v>208</v>
      </c>
      <c r="F3" s="288" t="s">
        <v>326</v>
      </c>
      <c r="G3" s="288" t="s">
        <v>209</v>
      </c>
      <c r="H3" s="288" t="s">
        <v>327</v>
      </c>
      <c r="I3" s="288" t="s">
        <v>210</v>
      </c>
      <c r="J3" s="288" t="s">
        <v>211</v>
      </c>
      <c r="K3" s="288" t="s">
        <v>430</v>
      </c>
      <c r="L3" s="288" t="s">
        <v>477</v>
      </c>
      <c r="M3" s="288" t="s">
        <v>478</v>
      </c>
      <c r="N3" s="288" t="s">
        <v>479</v>
      </c>
      <c r="O3" s="288" t="s">
        <v>480</v>
      </c>
      <c r="P3" s="616"/>
      <c r="Q3" s="616"/>
      <c r="R3" s="281" t="s">
        <v>105</v>
      </c>
      <c r="S3" s="246" t="s">
        <v>18</v>
      </c>
    </row>
    <row r="4" spans="1:19" x14ac:dyDescent="0.2">
      <c r="A4" s="91" t="s">
        <v>19</v>
      </c>
      <c r="B4" s="174"/>
      <c r="C4" s="58"/>
      <c r="D4" s="58"/>
      <c r="E4" s="58"/>
      <c r="F4" s="58"/>
      <c r="G4" s="58"/>
      <c r="H4" s="174"/>
      <c r="I4" s="174"/>
      <c r="J4" s="174"/>
      <c r="K4" s="174"/>
      <c r="L4" s="174"/>
      <c r="M4" s="174"/>
      <c r="N4" s="174"/>
      <c r="O4" s="174"/>
      <c r="P4" s="174"/>
      <c r="Q4" s="174"/>
      <c r="R4" s="174"/>
      <c r="S4" s="272"/>
    </row>
    <row r="5" spans="1:19" ht="12.75" customHeight="1" x14ac:dyDescent="0.2">
      <c r="A5" s="92"/>
      <c r="B5" s="81" t="s">
        <v>20</v>
      </c>
      <c r="C5" s="407"/>
      <c r="D5" s="407"/>
      <c r="E5" s="407"/>
      <c r="F5" s="407"/>
      <c r="G5" s="407"/>
      <c r="H5" s="407"/>
      <c r="I5" s="407"/>
      <c r="J5" s="407"/>
      <c r="K5" s="407"/>
      <c r="L5" s="407"/>
      <c r="M5" s="407"/>
      <c r="N5" s="407"/>
      <c r="O5" s="407"/>
      <c r="P5" s="407"/>
      <c r="Q5" s="407"/>
      <c r="R5" s="407"/>
      <c r="S5" s="269">
        <f t="shared" ref="S5:S13" si="0">SUM(C5:R5)</f>
        <v>0</v>
      </c>
    </row>
    <row r="6" spans="1:19" x14ac:dyDescent="0.2">
      <c r="A6" s="92"/>
      <c r="B6" s="82" t="s">
        <v>21</v>
      </c>
      <c r="C6" s="212"/>
      <c r="D6" s="212"/>
      <c r="E6" s="212"/>
      <c r="F6" s="212"/>
      <c r="G6" s="212"/>
      <c r="H6" s="212"/>
      <c r="I6" s="212"/>
      <c r="J6" s="212"/>
      <c r="K6" s="212"/>
      <c r="L6" s="212"/>
      <c r="M6" s="212"/>
      <c r="N6" s="212"/>
      <c r="O6" s="212"/>
      <c r="P6" s="212"/>
      <c r="Q6" s="212"/>
      <c r="R6" s="212"/>
      <c r="S6" s="229">
        <f t="shared" si="0"/>
        <v>0</v>
      </c>
    </row>
    <row r="7" spans="1:19" ht="12.75" customHeight="1" x14ac:dyDescent="0.2">
      <c r="A7" s="92"/>
      <c r="B7" s="82" t="s">
        <v>22</v>
      </c>
      <c r="C7" s="212"/>
      <c r="D7" s="212"/>
      <c r="E7" s="212"/>
      <c r="F7" s="212"/>
      <c r="G7" s="212"/>
      <c r="H7" s="212"/>
      <c r="I7" s="212"/>
      <c r="J7" s="212"/>
      <c r="K7" s="212"/>
      <c r="L7" s="212"/>
      <c r="M7" s="212"/>
      <c r="N7" s="212"/>
      <c r="O7" s="212"/>
      <c r="P7" s="212"/>
      <c r="Q7" s="212"/>
      <c r="R7" s="212"/>
      <c r="S7" s="229">
        <f t="shared" si="0"/>
        <v>0</v>
      </c>
    </row>
    <row r="8" spans="1:19" ht="12.75" customHeight="1" x14ac:dyDescent="0.2">
      <c r="A8" s="92"/>
      <c r="B8" s="82" t="s">
        <v>23</v>
      </c>
      <c r="C8" s="212"/>
      <c r="D8" s="212"/>
      <c r="E8" s="212"/>
      <c r="F8" s="212"/>
      <c r="G8" s="212"/>
      <c r="H8" s="212"/>
      <c r="I8" s="212"/>
      <c r="J8" s="212"/>
      <c r="K8" s="212"/>
      <c r="L8" s="212"/>
      <c r="M8" s="212"/>
      <c r="N8" s="212"/>
      <c r="O8" s="212"/>
      <c r="P8" s="212"/>
      <c r="Q8" s="212"/>
      <c r="R8" s="212"/>
      <c r="S8" s="229">
        <f t="shared" si="0"/>
        <v>0</v>
      </c>
    </row>
    <row r="9" spans="1:19" ht="12.75" customHeight="1" x14ac:dyDescent="0.2">
      <c r="A9" s="92"/>
      <c r="B9" s="82" t="s">
        <v>24</v>
      </c>
      <c r="C9" s="212"/>
      <c r="D9" s="212"/>
      <c r="E9" s="212"/>
      <c r="F9" s="212"/>
      <c r="G9" s="212"/>
      <c r="H9" s="212"/>
      <c r="I9" s="212"/>
      <c r="J9" s="212"/>
      <c r="K9" s="212"/>
      <c r="L9" s="212"/>
      <c r="M9" s="212"/>
      <c r="N9" s="212"/>
      <c r="O9" s="212"/>
      <c r="P9" s="212"/>
      <c r="Q9" s="212"/>
      <c r="R9" s="212"/>
      <c r="S9" s="229">
        <f t="shared" si="0"/>
        <v>0</v>
      </c>
    </row>
    <row r="10" spans="1:19" ht="12.75" customHeight="1" x14ac:dyDescent="0.2">
      <c r="A10" s="92"/>
      <c r="B10" s="82" t="s">
        <v>25</v>
      </c>
      <c r="C10" s="212"/>
      <c r="D10" s="212"/>
      <c r="E10" s="212"/>
      <c r="F10" s="212"/>
      <c r="G10" s="212"/>
      <c r="H10" s="212"/>
      <c r="I10" s="212"/>
      <c r="J10" s="212"/>
      <c r="K10" s="212"/>
      <c r="L10" s="212"/>
      <c r="M10" s="212"/>
      <c r="N10" s="212"/>
      <c r="O10" s="212"/>
      <c r="P10" s="212"/>
      <c r="Q10" s="212"/>
      <c r="R10" s="212"/>
      <c r="S10" s="229">
        <f t="shared" si="0"/>
        <v>0</v>
      </c>
    </row>
    <row r="11" spans="1:19" x14ac:dyDescent="0.2">
      <c r="A11" s="92"/>
      <c r="B11" s="82" t="s">
        <v>26</v>
      </c>
      <c r="C11" s="212"/>
      <c r="D11" s="212"/>
      <c r="E11" s="212"/>
      <c r="F11" s="212"/>
      <c r="G11" s="212"/>
      <c r="H11" s="212"/>
      <c r="I11" s="212"/>
      <c r="J11" s="212"/>
      <c r="K11" s="212"/>
      <c r="L11" s="212"/>
      <c r="M11" s="212"/>
      <c r="N11" s="212"/>
      <c r="O11" s="212"/>
      <c r="P11" s="212"/>
      <c r="Q11" s="212"/>
      <c r="R11" s="212"/>
      <c r="S11" s="229">
        <f t="shared" si="0"/>
        <v>0</v>
      </c>
    </row>
    <row r="12" spans="1:19" ht="12.75" customHeight="1" x14ac:dyDescent="0.2">
      <c r="A12" s="92"/>
      <c r="B12" s="82" t="s">
        <v>27</v>
      </c>
      <c r="C12" s="212"/>
      <c r="D12" s="212"/>
      <c r="E12" s="212"/>
      <c r="F12" s="212"/>
      <c r="G12" s="212"/>
      <c r="H12" s="212"/>
      <c r="I12" s="212"/>
      <c r="J12" s="212"/>
      <c r="K12" s="212"/>
      <c r="L12" s="212"/>
      <c r="M12" s="212"/>
      <c r="N12" s="212"/>
      <c r="O12" s="212"/>
      <c r="P12" s="212"/>
      <c r="Q12" s="212"/>
      <c r="R12" s="212"/>
      <c r="S12" s="229">
        <f t="shared" si="0"/>
        <v>0</v>
      </c>
    </row>
    <row r="13" spans="1:19" ht="12.75" customHeight="1" x14ac:dyDescent="0.2">
      <c r="A13" s="92"/>
      <c r="B13" s="82" t="s">
        <v>28</v>
      </c>
      <c r="C13" s="212"/>
      <c r="D13" s="212"/>
      <c r="E13" s="212"/>
      <c r="F13" s="212"/>
      <c r="G13" s="212"/>
      <c r="H13" s="212"/>
      <c r="I13" s="212"/>
      <c r="J13" s="212"/>
      <c r="K13" s="212"/>
      <c r="L13" s="212"/>
      <c r="M13" s="212"/>
      <c r="N13" s="212"/>
      <c r="O13" s="212"/>
      <c r="P13" s="212"/>
      <c r="Q13" s="212"/>
      <c r="R13" s="212"/>
      <c r="S13" s="229">
        <f t="shared" si="0"/>
        <v>0</v>
      </c>
    </row>
    <row r="14" spans="1:19" x14ac:dyDescent="0.2">
      <c r="A14" s="25" t="s">
        <v>29</v>
      </c>
      <c r="B14" s="107"/>
      <c r="C14" s="217">
        <f t="shared" ref="C14:R14" si="1">SUM(C5:C13)</f>
        <v>0</v>
      </c>
      <c r="D14" s="217">
        <f t="shared" si="1"/>
        <v>0</v>
      </c>
      <c r="E14" s="217">
        <f t="shared" si="1"/>
        <v>0</v>
      </c>
      <c r="F14" s="217">
        <f t="shared" si="1"/>
        <v>0</v>
      </c>
      <c r="G14" s="217">
        <f t="shared" si="1"/>
        <v>0</v>
      </c>
      <c r="H14" s="217">
        <f t="shared" si="1"/>
        <v>0</v>
      </c>
      <c r="I14" s="217">
        <f t="shared" si="1"/>
        <v>0</v>
      </c>
      <c r="J14" s="217">
        <f t="shared" si="1"/>
        <v>0</v>
      </c>
      <c r="K14" s="217">
        <f t="shared" si="1"/>
        <v>0</v>
      </c>
      <c r="L14" s="217">
        <f t="shared" ref="L14:Q14" si="2">SUM(L5:L13)</f>
        <v>0</v>
      </c>
      <c r="M14" s="217">
        <f t="shared" si="2"/>
        <v>0</v>
      </c>
      <c r="N14" s="217">
        <f t="shared" si="2"/>
        <v>0</v>
      </c>
      <c r="O14" s="217">
        <f t="shared" si="2"/>
        <v>0</v>
      </c>
      <c r="P14" s="217">
        <f t="shared" si="2"/>
        <v>0</v>
      </c>
      <c r="Q14" s="217">
        <f t="shared" si="2"/>
        <v>0</v>
      </c>
      <c r="R14" s="217">
        <f t="shared" si="1"/>
        <v>0</v>
      </c>
      <c r="S14" s="218">
        <f>SUM(S5:S13)</f>
        <v>0</v>
      </c>
    </row>
    <row r="15" spans="1:19" x14ac:dyDescent="0.2">
      <c r="A15" s="91" t="s">
        <v>30</v>
      </c>
      <c r="B15" s="108"/>
      <c r="C15" s="222"/>
      <c r="D15" s="222"/>
      <c r="E15" s="222"/>
      <c r="F15" s="222"/>
      <c r="G15" s="222"/>
      <c r="H15" s="222"/>
      <c r="I15" s="222"/>
      <c r="J15" s="222"/>
      <c r="K15" s="222"/>
      <c r="L15" s="222"/>
      <c r="M15" s="222"/>
      <c r="N15" s="222"/>
      <c r="O15" s="222"/>
      <c r="P15" s="222"/>
      <c r="Q15" s="222"/>
      <c r="R15" s="222"/>
      <c r="S15" s="183"/>
    </row>
    <row r="16" spans="1:19" x14ac:dyDescent="0.2">
      <c r="A16" s="88"/>
      <c r="B16" s="179" t="s">
        <v>107</v>
      </c>
      <c r="C16" s="212"/>
      <c r="D16" s="212"/>
      <c r="E16" s="212"/>
      <c r="F16" s="212"/>
      <c r="G16" s="212"/>
      <c r="H16" s="212"/>
      <c r="I16" s="212"/>
      <c r="J16" s="212"/>
      <c r="K16" s="212"/>
      <c r="L16" s="212"/>
      <c r="M16" s="212"/>
      <c r="N16" s="212"/>
      <c r="O16" s="212"/>
      <c r="P16" s="212"/>
      <c r="Q16" s="212"/>
      <c r="R16" s="212"/>
      <c r="S16" s="269">
        <f>SUM(C16:R16)</f>
        <v>0</v>
      </c>
    </row>
    <row r="17" spans="1:24" x14ac:dyDescent="0.2">
      <c r="A17" s="92"/>
      <c r="B17" s="13" t="s">
        <v>311</v>
      </c>
      <c r="C17" s="212"/>
      <c r="D17" s="212"/>
      <c r="E17" s="212"/>
      <c r="F17" s="212"/>
      <c r="G17" s="212"/>
      <c r="H17" s="212"/>
      <c r="I17" s="212"/>
      <c r="J17" s="212"/>
      <c r="K17" s="212"/>
      <c r="L17" s="212"/>
      <c r="M17" s="212"/>
      <c r="N17" s="212"/>
      <c r="O17" s="212"/>
      <c r="P17" s="212"/>
      <c r="Q17" s="212"/>
      <c r="R17" s="212"/>
      <c r="S17" s="229">
        <f>SUM(C17:R17)</f>
        <v>0</v>
      </c>
    </row>
    <row r="18" spans="1:24" x14ac:dyDescent="0.2">
      <c r="A18" s="88"/>
      <c r="B18" s="13" t="s">
        <v>101</v>
      </c>
      <c r="C18" s="212"/>
      <c r="D18" s="212"/>
      <c r="E18" s="212"/>
      <c r="F18" s="212"/>
      <c r="G18" s="212"/>
      <c r="H18" s="212"/>
      <c r="I18" s="212"/>
      <c r="J18" s="212"/>
      <c r="K18" s="212"/>
      <c r="L18" s="212"/>
      <c r="M18" s="212"/>
      <c r="N18" s="212"/>
      <c r="O18" s="212"/>
      <c r="P18" s="212"/>
      <c r="Q18" s="212"/>
      <c r="R18" s="212"/>
      <c r="S18" s="229">
        <f>SUM(C18:R18)</f>
        <v>0</v>
      </c>
    </row>
    <row r="19" spans="1:24" x14ac:dyDescent="0.2">
      <c r="A19" s="25" t="s">
        <v>31</v>
      </c>
      <c r="B19" s="17"/>
      <c r="C19" s="228">
        <f t="shared" ref="C19:S19" si="3">SUM(C16:C18)</f>
        <v>0</v>
      </c>
      <c r="D19" s="228">
        <f t="shared" si="3"/>
        <v>0</v>
      </c>
      <c r="E19" s="228">
        <f t="shared" si="3"/>
        <v>0</v>
      </c>
      <c r="F19" s="228">
        <f t="shared" si="3"/>
        <v>0</v>
      </c>
      <c r="G19" s="228">
        <f t="shared" si="3"/>
        <v>0</v>
      </c>
      <c r="H19" s="228">
        <f t="shared" si="3"/>
        <v>0</v>
      </c>
      <c r="I19" s="228">
        <f t="shared" si="3"/>
        <v>0</v>
      </c>
      <c r="J19" s="228">
        <f t="shared" si="3"/>
        <v>0</v>
      </c>
      <c r="K19" s="228">
        <f t="shared" si="3"/>
        <v>0</v>
      </c>
      <c r="L19" s="228">
        <f t="shared" ref="L19:O19" si="4">SUM(L16:L18)</f>
        <v>0</v>
      </c>
      <c r="M19" s="228">
        <f t="shared" si="4"/>
        <v>0</v>
      </c>
      <c r="N19" s="228">
        <f t="shared" si="4"/>
        <v>0</v>
      </c>
      <c r="O19" s="228">
        <f t="shared" si="4"/>
        <v>0</v>
      </c>
      <c r="P19" s="228">
        <f t="shared" ref="P19:Q19" si="5">SUM(P16:P18)</f>
        <v>0</v>
      </c>
      <c r="Q19" s="228">
        <f t="shared" si="5"/>
        <v>0</v>
      </c>
      <c r="R19" s="228">
        <f t="shared" si="3"/>
        <v>0</v>
      </c>
      <c r="S19" s="229">
        <f t="shared" si="3"/>
        <v>0</v>
      </c>
    </row>
    <row r="20" spans="1:24" x14ac:dyDescent="0.2">
      <c r="A20" s="96" t="s">
        <v>32</v>
      </c>
      <c r="B20" s="107"/>
      <c r="C20" s="217">
        <f t="shared" ref="C20:S20" si="6">+C14-C19</f>
        <v>0</v>
      </c>
      <c r="D20" s="217">
        <f t="shared" si="6"/>
        <v>0</v>
      </c>
      <c r="E20" s="217">
        <f t="shared" si="6"/>
        <v>0</v>
      </c>
      <c r="F20" s="217">
        <f t="shared" si="6"/>
        <v>0</v>
      </c>
      <c r="G20" s="217">
        <f t="shared" si="6"/>
        <v>0</v>
      </c>
      <c r="H20" s="217">
        <f t="shared" si="6"/>
        <v>0</v>
      </c>
      <c r="I20" s="217">
        <f t="shared" si="6"/>
        <v>0</v>
      </c>
      <c r="J20" s="217">
        <f t="shared" si="6"/>
        <v>0</v>
      </c>
      <c r="K20" s="217">
        <f t="shared" si="6"/>
        <v>0</v>
      </c>
      <c r="L20" s="217">
        <f t="shared" ref="L20:O20" si="7">+L14-L19</f>
        <v>0</v>
      </c>
      <c r="M20" s="217">
        <f t="shared" si="7"/>
        <v>0</v>
      </c>
      <c r="N20" s="217">
        <f t="shared" si="7"/>
        <v>0</v>
      </c>
      <c r="O20" s="217">
        <f t="shared" si="7"/>
        <v>0</v>
      </c>
      <c r="P20" s="217">
        <f t="shared" ref="P20:Q20" si="8">+P14-P19</f>
        <v>0</v>
      </c>
      <c r="Q20" s="217">
        <f t="shared" si="8"/>
        <v>0</v>
      </c>
      <c r="R20" s="217">
        <f t="shared" si="6"/>
        <v>0</v>
      </c>
      <c r="S20" s="218">
        <f t="shared" si="6"/>
        <v>0</v>
      </c>
    </row>
    <row r="21" spans="1:24" x14ac:dyDescent="0.2">
      <c r="A21" s="91" t="s">
        <v>33</v>
      </c>
      <c r="B21" s="108"/>
      <c r="C21" s="222"/>
      <c r="D21" s="222"/>
      <c r="E21" s="222"/>
      <c r="F21" s="222"/>
      <c r="G21" s="222"/>
      <c r="H21" s="222"/>
      <c r="I21" s="222"/>
      <c r="J21" s="222"/>
      <c r="K21" s="222"/>
      <c r="L21" s="222"/>
      <c r="M21" s="222"/>
      <c r="N21" s="222"/>
      <c r="O21" s="222"/>
      <c r="P21" s="222"/>
      <c r="Q21" s="222"/>
      <c r="R21" s="222"/>
      <c r="S21" s="183"/>
    </row>
    <row r="22" spans="1:24" x14ac:dyDescent="0.2">
      <c r="A22" s="88"/>
      <c r="B22" s="179" t="s">
        <v>330</v>
      </c>
      <c r="C22" s="212"/>
      <c r="D22" s="212"/>
      <c r="E22" s="212"/>
      <c r="F22" s="212"/>
      <c r="G22" s="212"/>
      <c r="H22" s="212"/>
      <c r="I22" s="212"/>
      <c r="J22" s="212"/>
      <c r="K22" s="212"/>
      <c r="L22" s="212"/>
      <c r="M22" s="212"/>
      <c r="N22" s="212"/>
      <c r="O22" s="212"/>
      <c r="P22" s="212"/>
      <c r="Q22" s="212"/>
      <c r="R22" s="212"/>
      <c r="S22" s="269">
        <f>SUM(C22:R22)</f>
        <v>0</v>
      </c>
    </row>
    <row r="23" spans="1:24" x14ac:dyDescent="0.2">
      <c r="A23" s="92"/>
      <c r="B23" s="13" t="s">
        <v>331</v>
      </c>
      <c r="C23" s="212"/>
      <c r="D23" s="212"/>
      <c r="E23" s="212"/>
      <c r="F23" s="212"/>
      <c r="G23" s="212"/>
      <c r="H23" s="212"/>
      <c r="I23" s="212"/>
      <c r="J23" s="212"/>
      <c r="K23" s="212"/>
      <c r="L23" s="212"/>
      <c r="M23" s="212"/>
      <c r="N23" s="212"/>
      <c r="O23" s="212"/>
      <c r="P23" s="212"/>
      <c r="Q23" s="212"/>
      <c r="R23" s="212"/>
      <c r="S23" s="229">
        <f>SUM(C23:R23)</f>
        <v>0</v>
      </c>
    </row>
    <row r="24" spans="1:24" x14ac:dyDescent="0.2">
      <c r="A24" s="92"/>
      <c r="B24" s="13" t="s">
        <v>332</v>
      </c>
      <c r="C24" s="212"/>
      <c r="D24" s="212"/>
      <c r="E24" s="212"/>
      <c r="F24" s="212"/>
      <c r="G24" s="212"/>
      <c r="H24" s="212"/>
      <c r="I24" s="212"/>
      <c r="J24" s="212"/>
      <c r="K24" s="212"/>
      <c r="L24" s="212"/>
      <c r="M24" s="212"/>
      <c r="N24" s="212"/>
      <c r="O24" s="212"/>
      <c r="P24" s="212"/>
      <c r="Q24" s="212"/>
      <c r="R24" s="212"/>
      <c r="S24" s="229">
        <f>SUM(C24:R24)</f>
        <v>0</v>
      </c>
    </row>
    <row r="25" spans="1:24" x14ac:dyDescent="0.2">
      <c r="A25" s="88"/>
      <c r="B25" s="13" t="s">
        <v>79</v>
      </c>
      <c r="C25" s="212"/>
      <c r="D25" s="212"/>
      <c r="E25" s="212"/>
      <c r="F25" s="212"/>
      <c r="G25" s="212"/>
      <c r="H25" s="212"/>
      <c r="I25" s="212"/>
      <c r="J25" s="212"/>
      <c r="K25" s="212"/>
      <c r="L25" s="212"/>
      <c r="M25" s="212"/>
      <c r="N25" s="212"/>
      <c r="O25" s="212"/>
      <c r="P25" s="212"/>
      <c r="Q25" s="212"/>
      <c r="R25" s="212"/>
      <c r="S25" s="229">
        <f>SUM(C25:R25)</f>
        <v>0</v>
      </c>
    </row>
    <row r="26" spans="1:24" x14ac:dyDescent="0.2">
      <c r="A26" s="25" t="s">
        <v>99</v>
      </c>
      <c r="B26" s="83"/>
      <c r="C26" s="228">
        <f t="shared" ref="C26:S26" si="9">SUM(C22:C25)</f>
        <v>0</v>
      </c>
      <c r="D26" s="228">
        <f t="shared" si="9"/>
        <v>0</v>
      </c>
      <c r="E26" s="228">
        <f t="shared" si="9"/>
        <v>0</v>
      </c>
      <c r="F26" s="228">
        <f t="shared" si="9"/>
        <v>0</v>
      </c>
      <c r="G26" s="228">
        <f t="shared" si="9"/>
        <v>0</v>
      </c>
      <c r="H26" s="228">
        <f t="shared" si="9"/>
        <v>0</v>
      </c>
      <c r="I26" s="228">
        <f t="shared" si="9"/>
        <v>0</v>
      </c>
      <c r="J26" s="228">
        <f t="shared" si="9"/>
        <v>0</v>
      </c>
      <c r="K26" s="228">
        <f>SUM(K22:K25)</f>
        <v>0</v>
      </c>
      <c r="L26" s="228">
        <f t="shared" ref="L26:O26" si="10">SUM(L22:L25)</f>
        <v>0</v>
      </c>
      <c r="M26" s="228">
        <f t="shared" si="10"/>
        <v>0</v>
      </c>
      <c r="N26" s="228">
        <f t="shared" si="10"/>
        <v>0</v>
      </c>
      <c r="O26" s="228">
        <f t="shared" si="10"/>
        <v>0</v>
      </c>
      <c r="P26" s="228">
        <f t="shared" ref="P26:Q26" si="11">SUM(P22:P25)</f>
        <v>0</v>
      </c>
      <c r="Q26" s="228">
        <f t="shared" si="11"/>
        <v>0</v>
      </c>
      <c r="R26" s="228">
        <f t="shared" si="9"/>
        <v>0</v>
      </c>
      <c r="S26" s="229">
        <f t="shared" si="9"/>
        <v>0</v>
      </c>
    </row>
    <row r="27" spans="1:24" x14ac:dyDescent="0.2">
      <c r="A27" s="261"/>
      <c r="B27" s="276" t="s">
        <v>100</v>
      </c>
      <c r="C27" s="217">
        <f>C20-C26</f>
        <v>0</v>
      </c>
      <c r="D27" s="217">
        <f t="shared" ref="D27:J27" si="12">D20-D26</f>
        <v>0</v>
      </c>
      <c r="E27" s="217">
        <f t="shared" si="12"/>
        <v>0</v>
      </c>
      <c r="F27" s="217">
        <f t="shared" si="12"/>
        <v>0</v>
      </c>
      <c r="G27" s="217">
        <f t="shared" si="12"/>
        <v>0</v>
      </c>
      <c r="H27" s="217">
        <f t="shared" si="12"/>
        <v>0</v>
      </c>
      <c r="I27" s="217">
        <f t="shared" si="12"/>
        <v>0</v>
      </c>
      <c r="J27" s="217">
        <f t="shared" si="12"/>
        <v>0</v>
      </c>
      <c r="K27" s="217">
        <f>K20-K26</f>
        <v>0</v>
      </c>
      <c r="L27" s="217">
        <f t="shared" ref="L27:O27" si="13">L20-L26</f>
        <v>0</v>
      </c>
      <c r="M27" s="217">
        <f t="shared" si="13"/>
        <v>0</v>
      </c>
      <c r="N27" s="217">
        <f t="shared" si="13"/>
        <v>0</v>
      </c>
      <c r="O27" s="217">
        <f t="shared" si="13"/>
        <v>0</v>
      </c>
      <c r="P27" s="217">
        <f t="shared" ref="P27:Q27" si="14">P20-P26</f>
        <v>0</v>
      </c>
      <c r="Q27" s="217">
        <f t="shared" si="14"/>
        <v>0</v>
      </c>
      <c r="R27" s="217">
        <f>R20-R26</f>
        <v>0</v>
      </c>
      <c r="S27" s="218">
        <f>S20-S26</f>
        <v>0</v>
      </c>
    </row>
    <row r="28" spans="1:24" x14ac:dyDescent="0.2">
      <c r="A28" s="659" t="s">
        <v>34</v>
      </c>
      <c r="B28" s="656"/>
      <c r="C28" s="222"/>
      <c r="D28" s="222"/>
      <c r="E28" s="222"/>
      <c r="F28" s="222"/>
      <c r="G28" s="222"/>
      <c r="H28" s="222"/>
      <c r="I28" s="222"/>
      <c r="J28" s="222"/>
      <c r="K28" s="222"/>
      <c r="L28" s="222"/>
      <c r="M28" s="222"/>
      <c r="N28" s="222"/>
      <c r="O28" s="222"/>
      <c r="P28" s="222"/>
      <c r="Q28" s="222"/>
      <c r="R28" s="222"/>
      <c r="S28" s="183"/>
    </row>
    <row r="29" spans="1:24" x14ac:dyDescent="0.2">
      <c r="A29" s="88"/>
      <c r="B29" s="179" t="s">
        <v>71</v>
      </c>
      <c r="C29" s="212"/>
      <c r="D29" s="212"/>
      <c r="E29" s="212"/>
      <c r="F29" s="212"/>
      <c r="G29" s="212"/>
      <c r="H29" s="212"/>
      <c r="I29" s="212"/>
      <c r="J29" s="212"/>
      <c r="K29" s="212"/>
      <c r="L29" s="212"/>
      <c r="M29" s="212"/>
      <c r="N29" s="212"/>
      <c r="O29" s="212"/>
      <c r="P29" s="212"/>
      <c r="Q29" s="212"/>
      <c r="R29" s="212"/>
      <c r="S29" s="269">
        <f t="shared" ref="S29:S40" si="15">SUM(C29:R29)</f>
        <v>0</v>
      </c>
    </row>
    <row r="30" spans="1:24" x14ac:dyDescent="0.2">
      <c r="A30" s="88"/>
      <c r="B30" s="13" t="s">
        <v>537</v>
      </c>
      <c r="C30" s="212"/>
      <c r="D30" s="212"/>
      <c r="E30" s="212"/>
      <c r="F30" s="212"/>
      <c r="G30" s="212"/>
      <c r="H30" s="212"/>
      <c r="I30" s="212"/>
      <c r="J30" s="212"/>
      <c r="K30" s="212"/>
      <c r="L30" s="212"/>
      <c r="M30" s="212"/>
      <c r="N30" s="212"/>
      <c r="O30" s="212"/>
      <c r="P30" s="212"/>
      <c r="Q30" s="212"/>
      <c r="R30" s="212"/>
      <c r="S30" s="229">
        <f t="shared" si="15"/>
        <v>0</v>
      </c>
    </row>
    <row r="31" spans="1:24" x14ac:dyDescent="0.2">
      <c r="A31" s="88"/>
      <c r="B31" s="13" t="s">
        <v>540</v>
      </c>
      <c r="C31" s="212"/>
      <c r="D31" s="212"/>
      <c r="E31" s="212"/>
      <c r="F31" s="212"/>
      <c r="G31" s="212"/>
      <c r="H31" s="212"/>
      <c r="I31" s="212"/>
      <c r="J31" s="212"/>
      <c r="K31" s="212"/>
      <c r="L31" s="212"/>
      <c r="M31" s="212"/>
      <c r="N31" s="212"/>
      <c r="O31" s="212"/>
      <c r="P31" s="212"/>
      <c r="Q31" s="212"/>
      <c r="R31" s="212"/>
      <c r="S31" s="229">
        <f t="shared" ref="S31" si="16">SUM(C31:R31)</f>
        <v>0</v>
      </c>
    </row>
    <row r="32" spans="1:24" x14ac:dyDescent="0.2">
      <c r="A32" s="92"/>
      <c r="B32" s="13" t="s">
        <v>305</v>
      </c>
      <c r="C32" s="212"/>
      <c r="D32" s="212"/>
      <c r="E32" s="212"/>
      <c r="F32" s="212"/>
      <c r="G32" s="212"/>
      <c r="H32" s="212"/>
      <c r="I32" s="212"/>
      <c r="J32" s="212"/>
      <c r="K32" s="212"/>
      <c r="L32" s="212"/>
      <c r="M32" s="212"/>
      <c r="N32" s="212"/>
      <c r="O32" s="212"/>
      <c r="P32" s="212"/>
      <c r="Q32" s="212"/>
      <c r="R32" s="212"/>
      <c r="S32" s="229">
        <f t="shared" si="15"/>
        <v>0</v>
      </c>
      <c r="U32" s="655"/>
      <c r="V32" s="655"/>
      <c r="W32" s="655"/>
      <c r="X32" s="655"/>
    </row>
    <row r="33" spans="1:19" x14ac:dyDescent="0.2">
      <c r="A33" s="88"/>
      <c r="B33" s="13" t="s">
        <v>483</v>
      </c>
      <c r="C33" s="212"/>
      <c r="D33" s="212"/>
      <c r="E33" s="212"/>
      <c r="F33" s="212"/>
      <c r="G33" s="212"/>
      <c r="H33" s="212"/>
      <c r="I33" s="212"/>
      <c r="J33" s="212"/>
      <c r="K33" s="212"/>
      <c r="L33" s="212"/>
      <c r="M33" s="212"/>
      <c r="N33" s="212"/>
      <c r="O33" s="212"/>
      <c r="P33" s="212"/>
      <c r="Q33" s="212"/>
      <c r="R33" s="212"/>
      <c r="S33" s="229">
        <f t="shared" si="15"/>
        <v>0</v>
      </c>
    </row>
    <row r="34" spans="1:19" x14ac:dyDescent="0.2">
      <c r="A34" s="88"/>
      <c r="B34" s="13" t="s">
        <v>484</v>
      </c>
      <c r="C34" s="212"/>
      <c r="D34" s="212"/>
      <c r="E34" s="212"/>
      <c r="F34" s="212"/>
      <c r="G34" s="212"/>
      <c r="H34" s="212"/>
      <c r="I34" s="212"/>
      <c r="J34" s="212"/>
      <c r="K34" s="212"/>
      <c r="L34" s="212"/>
      <c r="M34" s="212"/>
      <c r="N34" s="212"/>
      <c r="O34" s="212"/>
      <c r="P34" s="212"/>
      <c r="Q34" s="212"/>
      <c r="R34" s="212"/>
      <c r="S34" s="229">
        <f t="shared" si="15"/>
        <v>0</v>
      </c>
    </row>
    <row r="35" spans="1:19" x14ac:dyDescent="0.2">
      <c r="A35" s="88"/>
      <c r="B35" s="13" t="s">
        <v>306</v>
      </c>
      <c r="C35" s="212"/>
      <c r="D35" s="212"/>
      <c r="E35" s="212"/>
      <c r="F35" s="212"/>
      <c r="G35" s="212"/>
      <c r="H35" s="212"/>
      <c r="I35" s="212"/>
      <c r="J35" s="212"/>
      <c r="K35" s="212"/>
      <c r="L35" s="212"/>
      <c r="M35" s="212"/>
      <c r="N35" s="212"/>
      <c r="O35" s="212"/>
      <c r="P35" s="212"/>
      <c r="Q35" s="212"/>
      <c r="R35" s="212"/>
      <c r="S35" s="229">
        <f t="shared" si="15"/>
        <v>0</v>
      </c>
    </row>
    <row r="36" spans="1:19" x14ac:dyDescent="0.2">
      <c r="A36" s="88"/>
      <c r="B36" s="13" t="s">
        <v>543</v>
      </c>
      <c r="C36" s="212"/>
      <c r="D36" s="212"/>
      <c r="E36" s="212"/>
      <c r="F36" s="212"/>
      <c r="G36" s="212"/>
      <c r="H36" s="212"/>
      <c r="I36" s="212"/>
      <c r="J36" s="212"/>
      <c r="K36" s="212"/>
      <c r="L36" s="212"/>
      <c r="M36" s="212"/>
      <c r="N36" s="212"/>
      <c r="O36" s="212"/>
      <c r="P36" s="212"/>
      <c r="Q36" s="212"/>
      <c r="R36" s="212"/>
      <c r="S36" s="229">
        <f t="shared" si="15"/>
        <v>0</v>
      </c>
    </row>
    <row r="37" spans="1:19" x14ac:dyDescent="0.2">
      <c r="A37" s="88"/>
      <c r="B37" s="13" t="s">
        <v>544</v>
      </c>
      <c r="C37" s="212"/>
      <c r="D37" s="212"/>
      <c r="E37" s="212"/>
      <c r="F37" s="212"/>
      <c r="G37" s="212"/>
      <c r="H37" s="212"/>
      <c r="I37" s="212"/>
      <c r="J37" s="212"/>
      <c r="K37" s="212"/>
      <c r="L37" s="212"/>
      <c r="M37" s="212"/>
      <c r="N37" s="212"/>
      <c r="O37" s="212"/>
      <c r="P37" s="212"/>
      <c r="Q37" s="212"/>
      <c r="R37" s="212"/>
      <c r="S37" s="229">
        <f t="shared" si="15"/>
        <v>0</v>
      </c>
    </row>
    <row r="38" spans="1:19" x14ac:dyDescent="0.2">
      <c r="A38" s="88"/>
      <c r="B38" s="13" t="s">
        <v>545</v>
      </c>
      <c r="C38" s="212"/>
      <c r="D38" s="212"/>
      <c r="E38" s="212"/>
      <c r="F38" s="212"/>
      <c r="G38" s="212"/>
      <c r="H38" s="212"/>
      <c r="I38" s="212"/>
      <c r="J38" s="212"/>
      <c r="K38" s="212"/>
      <c r="L38" s="212"/>
      <c r="M38" s="212"/>
      <c r="N38" s="212"/>
      <c r="O38" s="212"/>
      <c r="P38" s="212"/>
      <c r="Q38" s="212"/>
      <c r="R38" s="212"/>
      <c r="S38" s="229">
        <f t="shared" si="15"/>
        <v>0</v>
      </c>
    </row>
    <row r="39" spans="1:19" x14ac:dyDescent="0.2">
      <c r="A39" s="88"/>
      <c r="B39" s="13" t="s">
        <v>562</v>
      </c>
      <c r="C39" s="212"/>
      <c r="D39" s="212"/>
      <c r="E39" s="212"/>
      <c r="F39" s="212"/>
      <c r="G39" s="212"/>
      <c r="H39" s="212"/>
      <c r="I39" s="212"/>
      <c r="J39" s="212"/>
      <c r="K39" s="212"/>
      <c r="L39" s="212"/>
      <c r="M39" s="212"/>
      <c r="N39" s="212"/>
      <c r="O39" s="212"/>
      <c r="P39" s="212"/>
      <c r="Q39" s="212"/>
      <c r="R39" s="212"/>
      <c r="S39" s="229">
        <f t="shared" si="15"/>
        <v>0</v>
      </c>
    </row>
    <row r="40" spans="1:19" x14ac:dyDescent="0.2">
      <c r="A40" s="88"/>
      <c r="B40" s="13" t="s">
        <v>402</v>
      </c>
      <c r="C40" s="212"/>
      <c r="D40" s="212"/>
      <c r="E40" s="212"/>
      <c r="F40" s="212"/>
      <c r="G40" s="212"/>
      <c r="H40" s="212"/>
      <c r="I40" s="212"/>
      <c r="J40" s="212"/>
      <c r="K40" s="212"/>
      <c r="L40" s="212"/>
      <c r="M40" s="212"/>
      <c r="N40" s="212"/>
      <c r="O40" s="212"/>
      <c r="P40" s="212"/>
      <c r="Q40" s="212"/>
      <c r="R40" s="212"/>
      <c r="S40" s="229">
        <f t="shared" si="15"/>
        <v>0</v>
      </c>
    </row>
    <row r="41" spans="1:19" ht="13.5" thickBot="1" x14ac:dyDescent="0.25">
      <c r="A41" s="98" t="s">
        <v>312</v>
      </c>
      <c r="B41" s="84"/>
      <c r="C41" s="228">
        <f t="shared" ref="C41:S41" si="17">SUM(C29:C40)</f>
        <v>0</v>
      </c>
      <c r="D41" s="228">
        <f t="shared" si="17"/>
        <v>0</v>
      </c>
      <c r="E41" s="228">
        <f t="shared" si="17"/>
        <v>0</v>
      </c>
      <c r="F41" s="228">
        <f t="shared" si="17"/>
        <v>0</v>
      </c>
      <c r="G41" s="228">
        <f t="shared" si="17"/>
        <v>0</v>
      </c>
      <c r="H41" s="228">
        <f t="shared" si="17"/>
        <v>0</v>
      </c>
      <c r="I41" s="228">
        <f t="shared" si="17"/>
        <v>0</v>
      </c>
      <c r="J41" s="228">
        <f t="shared" si="17"/>
        <v>0</v>
      </c>
      <c r="K41" s="228">
        <f t="shared" si="17"/>
        <v>0</v>
      </c>
      <c r="L41" s="228">
        <f t="shared" si="17"/>
        <v>0</v>
      </c>
      <c r="M41" s="228">
        <f t="shared" si="17"/>
        <v>0</v>
      </c>
      <c r="N41" s="228">
        <f t="shared" si="17"/>
        <v>0</v>
      </c>
      <c r="O41" s="228">
        <f t="shared" si="17"/>
        <v>0</v>
      </c>
      <c r="P41" s="228">
        <f t="shared" si="17"/>
        <v>0</v>
      </c>
      <c r="Q41" s="228">
        <f t="shared" si="17"/>
        <v>0</v>
      </c>
      <c r="R41" s="228">
        <f t="shared" si="17"/>
        <v>0</v>
      </c>
      <c r="S41" s="229">
        <f t="shared" si="17"/>
        <v>0</v>
      </c>
    </row>
    <row r="42" spans="1:19" x14ac:dyDescent="0.2">
      <c r="A42" s="88"/>
      <c r="C42" s="238"/>
      <c r="D42" s="238"/>
      <c r="E42" s="238"/>
      <c r="F42" s="238"/>
      <c r="G42" s="238"/>
      <c r="H42" s="238"/>
      <c r="I42" s="238"/>
      <c r="J42" s="238"/>
      <c r="K42" s="238"/>
      <c r="L42" s="238"/>
      <c r="M42" s="238"/>
      <c r="N42" s="238"/>
      <c r="O42" s="238"/>
      <c r="P42" s="238"/>
      <c r="Q42" s="238"/>
      <c r="R42" s="238"/>
      <c r="S42" s="253"/>
    </row>
    <row r="43" spans="1:19" ht="60.75" thickBot="1" x14ac:dyDescent="0.25">
      <c r="A43" s="274" t="s">
        <v>328</v>
      </c>
      <c r="B43" s="254" t="s">
        <v>329</v>
      </c>
      <c r="C43" s="255"/>
      <c r="D43" s="256"/>
      <c r="E43" s="256"/>
      <c r="F43" s="256"/>
      <c r="G43" s="256"/>
      <c r="H43" s="256"/>
      <c r="I43" s="256"/>
      <c r="J43" s="256"/>
      <c r="K43" s="256"/>
      <c r="L43" s="256"/>
      <c r="M43" s="256"/>
      <c r="N43" s="256"/>
      <c r="O43" s="256"/>
      <c r="P43" s="256"/>
      <c r="Q43" s="256"/>
      <c r="R43" s="256"/>
      <c r="S43" s="234">
        <f>SUM(B43:R43)</f>
        <v>0</v>
      </c>
    </row>
    <row r="44" spans="1:19" x14ac:dyDescent="0.2">
      <c r="B44" s="257"/>
      <c r="P44" s="12" t="s">
        <v>336</v>
      </c>
      <c r="Q44" s="12" t="s">
        <v>336</v>
      </c>
      <c r="S44" s="238"/>
    </row>
    <row r="45" spans="1:19" x14ac:dyDescent="0.2">
      <c r="B45" s="13" t="s">
        <v>98</v>
      </c>
      <c r="C45" s="275">
        <f>'Units of Service'!$G$37</f>
        <v>0</v>
      </c>
      <c r="D45" s="275">
        <f>'Units of Service'!$G$38</f>
        <v>0</v>
      </c>
      <c r="E45" s="275">
        <f>'Units of Service'!$G$39</f>
        <v>0</v>
      </c>
      <c r="F45" s="275">
        <f>'Units of Service'!$G$40</f>
        <v>0</v>
      </c>
      <c r="G45" s="275">
        <f>'Units of Service'!$G$41</f>
        <v>0</v>
      </c>
      <c r="H45" s="275">
        <f>'Units of Service'!$G$42</f>
        <v>0</v>
      </c>
      <c r="I45" s="275">
        <f>'Units of Service'!$G$43</f>
        <v>0</v>
      </c>
      <c r="J45" s="275">
        <f>'Units of Service'!$G$44</f>
        <v>0</v>
      </c>
      <c r="K45" s="275">
        <f>'Units of Service'!$G$45</f>
        <v>0</v>
      </c>
      <c r="L45" s="275">
        <f>'Units of Service'!$G$65</f>
        <v>0</v>
      </c>
      <c r="M45" s="275">
        <f>'Units of Service'!$G$66</f>
        <v>0</v>
      </c>
      <c r="N45" s="275">
        <f>'Units of Service'!$G$67</f>
        <v>0</v>
      </c>
      <c r="O45" s="275">
        <f>'Units of Service'!$G$68</f>
        <v>0</v>
      </c>
      <c r="P45" s="617"/>
      <c r="Q45" s="617"/>
      <c r="R45" s="302"/>
      <c r="S45" s="302"/>
    </row>
    <row r="46" spans="1:19" x14ac:dyDescent="0.2">
      <c r="B46" s="13" t="s">
        <v>318</v>
      </c>
      <c r="C46" s="240" t="str">
        <f t="shared" ref="C46:Q46" si="18">IFERROR(C$14/C$45,"")</f>
        <v/>
      </c>
      <c r="D46" s="240" t="str">
        <f t="shared" si="18"/>
        <v/>
      </c>
      <c r="E46" s="240" t="str">
        <f t="shared" si="18"/>
        <v/>
      </c>
      <c r="F46" s="240" t="str">
        <f t="shared" si="18"/>
        <v/>
      </c>
      <c r="G46" s="240" t="str">
        <f t="shared" si="18"/>
        <v/>
      </c>
      <c r="H46" s="240" t="str">
        <f t="shared" si="18"/>
        <v/>
      </c>
      <c r="I46" s="240" t="str">
        <f t="shared" si="18"/>
        <v/>
      </c>
      <c r="J46" s="240" t="str">
        <f t="shared" si="18"/>
        <v/>
      </c>
      <c r="K46" s="240" t="str">
        <f t="shared" si="18"/>
        <v/>
      </c>
      <c r="L46" s="240" t="str">
        <f t="shared" si="18"/>
        <v/>
      </c>
      <c r="M46" s="240" t="str">
        <f t="shared" si="18"/>
        <v/>
      </c>
      <c r="N46" s="240" t="str">
        <f t="shared" si="18"/>
        <v/>
      </c>
      <c r="O46" s="240" t="str">
        <f t="shared" si="18"/>
        <v/>
      </c>
      <c r="P46" s="240" t="str">
        <f t="shared" si="18"/>
        <v/>
      </c>
      <c r="Q46" s="240" t="str">
        <f t="shared" si="18"/>
        <v/>
      </c>
      <c r="R46" s="303"/>
      <c r="S46" s="303"/>
    </row>
    <row r="47" spans="1:19" x14ac:dyDescent="0.2">
      <c r="B47" s="13" t="s">
        <v>317</v>
      </c>
      <c r="C47" s="240" t="str">
        <f t="shared" ref="C47:Q47" si="19">IFERROR(C$26/C$45,"")</f>
        <v/>
      </c>
      <c r="D47" s="240" t="str">
        <f t="shared" si="19"/>
        <v/>
      </c>
      <c r="E47" s="240" t="str">
        <f t="shared" si="19"/>
        <v/>
      </c>
      <c r="F47" s="240" t="str">
        <f t="shared" si="19"/>
        <v/>
      </c>
      <c r="G47" s="240" t="str">
        <f t="shared" si="19"/>
        <v/>
      </c>
      <c r="H47" s="240" t="str">
        <f t="shared" si="19"/>
        <v/>
      </c>
      <c r="I47" s="240" t="str">
        <f t="shared" si="19"/>
        <v/>
      </c>
      <c r="J47" s="240" t="str">
        <f t="shared" si="19"/>
        <v/>
      </c>
      <c r="K47" s="240" t="str">
        <f t="shared" si="19"/>
        <v/>
      </c>
      <c r="L47" s="240" t="str">
        <f t="shared" si="19"/>
        <v/>
      </c>
      <c r="M47" s="240" t="str">
        <f t="shared" si="19"/>
        <v/>
      </c>
      <c r="N47" s="240" t="str">
        <f t="shared" si="19"/>
        <v/>
      </c>
      <c r="O47" s="240" t="str">
        <f t="shared" si="19"/>
        <v/>
      </c>
      <c r="P47" s="240" t="str">
        <f t="shared" si="19"/>
        <v/>
      </c>
      <c r="Q47" s="240" t="str">
        <f t="shared" si="19"/>
        <v/>
      </c>
      <c r="R47" s="303"/>
      <c r="S47" s="303"/>
    </row>
    <row r="48" spans="1:19" x14ac:dyDescent="0.2">
      <c r="B48" s="13" t="s">
        <v>316</v>
      </c>
      <c r="C48" s="240" t="str">
        <f>IFERROR(C$41/C$45,"")</f>
        <v/>
      </c>
      <c r="D48" s="240" t="str">
        <f t="shared" ref="D48:O48" si="20">IFERROR(D$41/D$45,"")</f>
        <v/>
      </c>
      <c r="E48" s="240" t="str">
        <f t="shared" si="20"/>
        <v/>
      </c>
      <c r="F48" s="240" t="str">
        <f t="shared" si="20"/>
        <v/>
      </c>
      <c r="G48" s="240" t="str">
        <f t="shared" si="20"/>
        <v/>
      </c>
      <c r="H48" s="240" t="str">
        <f t="shared" si="20"/>
        <v/>
      </c>
      <c r="I48" s="240" t="str">
        <f t="shared" si="20"/>
        <v/>
      </c>
      <c r="J48" s="240" t="str">
        <f t="shared" si="20"/>
        <v/>
      </c>
      <c r="K48" s="240" t="str">
        <f t="shared" si="20"/>
        <v/>
      </c>
      <c r="L48" s="240" t="str">
        <f t="shared" si="20"/>
        <v/>
      </c>
      <c r="M48" s="240" t="str">
        <f t="shared" si="20"/>
        <v/>
      </c>
      <c r="N48" s="240" t="str">
        <f t="shared" si="20"/>
        <v/>
      </c>
      <c r="O48" s="240" t="str">
        <f t="shared" si="20"/>
        <v/>
      </c>
      <c r="P48" s="240" t="str">
        <f t="shared" ref="P48:Q48" si="21">IFERROR(P$41/P$45,"")</f>
        <v/>
      </c>
      <c r="Q48" s="240" t="str">
        <f t="shared" si="21"/>
        <v/>
      </c>
      <c r="R48" s="304"/>
      <c r="S48" s="304"/>
    </row>
    <row r="50" spans="1:19" x14ac:dyDescent="0.2">
      <c r="A50" s="12" t="s">
        <v>102</v>
      </c>
      <c r="C50" s="238">
        <f t="shared" ref="C50:R50" si="22">+C20-C26-C41</f>
        <v>0</v>
      </c>
      <c r="D50" s="238">
        <f t="shared" si="22"/>
        <v>0</v>
      </c>
      <c r="E50" s="238">
        <f t="shared" si="22"/>
        <v>0</v>
      </c>
      <c r="F50" s="238">
        <f t="shared" si="22"/>
        <v>0</v>
      </c>
      <c r="G50" s="238">
        <f t="shared" si="22"/>
        <v>0</v>
      </c>
      <c r="H50" s="238">
        <f t="shared" si="22"/>
        <v>0</v>
      </c>
      <c r="I50" s="238">
        <f t="shared" si="22"/>
        <v>0</v>
      </c>
      <c r="J50" s="238">
        <f t="shared" si="22"/>
        <v>0</v>
      </c>
      <c r="K50" s="238">
        <f t="shared" si="22"/>
        <v>0</v>
      </c>
      <c r="L50" s="238">
        <f t="shared" si="22"/>
        <v>0</v>
      </c>
      <c r="M50" s="238">
        <f t="shared" si="22"/>
        <v>0</v>
      </c>
      <c r="N50" s="238">
        <f t="shared" si="22"/>
        <v>0</v>
      </c>
      <c r="O50" s="238">
        <f t="shared" si="22"/>
        <v>0</v>
      </c>
      <c r="P50" s="238">
        <f t="shared" si="22"/>
        <v>0</v>
      </c>
      <c r="Q50" s="238">
        <f t="shared" si="22"/>
        <v>0</v>
      </c>
      <c r="R50" s="238">
        <f t="shared" si="22"/>
        <v>0</v>
      </c>
      <c r="S50" s="238"/>
    </row>
    <row r="51" spans="1:19" x14ac:dyDescent="0.2">
      <c r="A51" s="12" t="s">
        <v>269</v>
      </c>
      <c r="C51" s="59" t="str">
        <f t="shared" ref="C51:R51" si="23">IF(C45&gt;0,IF(C14&gt;0,"OK","Need Budget"), "OK")</f>
        <v>OK</v>
      </c>
      <c r="D51" s="59" t="str">
        <f t="shared" si="23"/>
        <v>OK</v>
      </c>
      <c r="E51" s="59" t="str">
        <f t="shared" si="23"/>
        <v>OK</v>
      </c>
      <c r="F51" s="59" t="str">
        <f t="shared" si="23"/>
        <v>OK</v>
      </c>
      <c r="G51" s="59" t="str">
        <f t="shared" si="23"/>
        <v>OK</v>
      </c>
      <c r="H51" s="59" t="str">
        <f t="shared" si="23"/>
        <v>OK</v>
      </c>
      <c r="I51" s="59" t="str">
        <f t="shared" si="23"/>
        <v>OK</v>
      </c>
      <c r="J51" s="59" t="str">
        <f t="shared" si="23"/>
        <v>OK</v>
      </c>
      <c r="K51" s="59" t="str">
        <f t="shared" si="23"/>
        <v>OK</v>
      </c>
      <c r="L51" s="59" t="str">
        <f t="shared" si="23"/>
        <v>OK</v>
      </c>
      <c r="M51" s="59" t="str">
        <f t="shared" si="23"/>
        <v>OK</v>
      </c>
      <c r="N51" s="59" t="str">
        <f t="shared" si="23"/>
        <v>OK</v>
      </c>
      <c r="O51" s="59" t="str">
        <f t="shared" si="23"/>
        <v>OK</v>
      </c>
      <c r="P51" s="59" t="str">
        <f t="shared" si="23"/>
        <v>OK</v>
      </c>
      <c r="Q51" s="59" t="str">
        <f t="shared" si="23"/>
        <v>OK</v>
      </c>
      <c r="R51" s="59" t="str">
        <f t="shared" si="23"/>
        <v>OK</v>
      </c>
    </row>
    <row r="53" spans="1:19" x14ac:dyDescent="0.2">
      <c r="B53" s="7" t="s">
        <v>414</v>
      </c>
    </row>
    <row r="54" spans="1:19" ht="13.5" thickBot="1" x14ac:dyDescent="0.25">
      <c r="B54" s="7" t="s">
        <v>415</v>
      </c>
    </row>
    <row r="55" spans="1:19" x14ac:dyDescent="0.2">
      <c r="A55" s="395" t="s">
        <v>556</v>
      </c>
      <c r="B55" s="396"/>
      <c r="C55" s="396"/>
      <c r="D55" s="396"/>
      <c r="E55" s="249"/>
      <c r="F55" s="86"/>
      <c r="G55" s="86"/>
      <c r="H55" s="86"/>
      <c r="I55" s="86"/>
      <c r="J55" s="86"/>
      <c r="K55" s="86"/>
      <c r="L55" s="86"/>
      <c r="M55" s="86"/>
      <c r="N55" s="86"/>
      <c r="O55" s="86"/>
      <c r="P55" s="86"/>
      <c r="Q55" s="86"/>
      <c r="R55" s="86"/>
      <c r="S55" s="87"/>
    </row>
    <row r="56" spans="1:19" ht="13.5" thickBot="1" x14ac:dyDescent="0.25">
      <c r="A56" s="88"/>
      <c r="S56" s="89"/>
    </row>
    <row r="57" spans="1:19" ht="64.5" thickBot="1" x14ac:dyDescent="0.25">
      <c r="A57" s="250"/>
      <c r="B57" s="243" t="s">
        <v>103</v>
      </c>
      <c r="C57" s="288" t="s">
        <v>206</v>
      </c>
      <c r="D57" s="288" t="s">
        <v>207</v>
      </c>
      <c r="E57" s="288" t="s">
        <v>208</v>
      </c>
      <c r="F57" s="288" t="s">
        <v>326</v>
      </c>
      <c r="G57" s="288" t="s">
        <v>209</v>
      </c>
      <c r="H57" s="288" t="s">
        <v>327</v>
      </c>
      <c r="I57" s="288" t="s">
        <v>210</v>
      </c>
      <c r="J57" s="288" t="s">
        <v>211</v>
      </c>
      <c r="K57" s="288" t="s">
        <v>212</v>
      </c>
      <c r="L57" s="288" t="s">
        <v>477</v>
      </c>
      <c r="M57" s="288" t="s">
        <v>478</v>
      </c>
      <c r="N57" s="288" t="s">
        <v>479</v>
      </c>
      <c r="O57" s="288" t="s">
        <v>480</v>
      </c>
      <c r="P57" s="616"/>
      <c r="Q57" s="616"/>
      <c r="R57" s="281" t="s">
        <v>105</v>
      </c>
      <c r="S57" s="246" t="s">
        <v>18</v>
      </c>
    </row>
    <row r="58" spans="1:19" x14ac:dyDescent="0.2">
      <c r="A58" s="91" t="s">
        <v>19</v>
      </c>
      <c r="B58" s="174"/>
      <c r="C58" s="58"/>
      <c r="D58" s="58"/>
      <c r="E58" s="58"/>
      <c r="F58" s="58"/>
      <c r="G58" s="58"/>
      <c r="H58" s="174"/>
      <c r="I58" s="174"/>
      <c r="J58" s="174"/>
      <c r="K58" s="174"/>
      <c r="L58" s="174"/>
      <c r="M58" s="174"/>
      <c r="N58" s="174"/>
      <c r="O58" s="174"/>
      <c r="P58" s="174"/>
      <c r="Q58" s="174"/>
      <c r="R58" s="174"/>
      <c r="S58" s="272"/>
    </row>
    <row r="59" spans="1:19" x14ac:dyDescent="0.2">
      <c r="A59" s="92"/>
      <c r="B59" s="81" t="s">
        <v>20</v>
      </c>
      <c r="C59" s="205"/>
      <c r="D59" s="205"/>
      <c r="E59" s="205"/>
      <c r="F59" s="205"/>
      <c r="G59" s="205"/>
      <c r="H59" s="205"/>
      <c r="I59" s="205"/>
      <c r="J59" s="205"/>
      <c r="K59" s="205"/>
      <c r="L59" s="205"/>
      <c r="M59" s="205"/>
      <c r="N59" s="205"/>
      <c r="O59" s="205"/>
      <c r="P59" s="205"/>
      <c r="Q59" s="205"/>
      <c r="R59" s="205"/>
      <c r="S59" s="269">
        <f t="shared" ref="S59:S67" si="24">SUM(C59:R59)</f>
        <v>0</v>
      </c>
    </row>
    <row r="60" spans="1:19" x14ac:dyDescent="0.2">
      <c r="A60" s="92"/>
      <c r="B60" s="82" t="s">
        <v>21</v>
      </c>
      <c r="C60" s="212"/>
      <c r="D60" s="212"/>
      <c r="E60" s="212"/>
      <c r="F60" s="212"/>
      <c r="G60" s="212"/>
      <c r="H60" s="212"/>
      <c r="I60" s="212"/>
      <c r="J60" s="212"/>
      <c r="K60" s="212"/>
      <c r="L60" s="212"/>
      <c r="M60" s="212"/>
      <c r="N60" s="212"/>
      <c r="O60" s="212"/>
      <c r="P60" s="212"/>
      <c r="Q60" s="212"/>
      <c r="R60" s="212"/>
      <c r="S60" s="229">
        <f t="shared" si="24"/>
        <v>0</v>
      </c>
    </row>
    <row r="61" spans="1:19" x14ac:dyDescent="0.2">
      <c r="A61" s="92"/>
      <c r="B61" s="82" t="s">
        <v>22</v>
      </c>
      <c r="C61" s="212"/>
      <c r="D61" s="212"/>
      <c r="E61" s="212"/>
      <c r="F61" s="212"/>
      <c r="G61" s="212"/>
      <c r="H61" s="212"/>
      <c r="I61" s="212"/>
      <c r="J61" s="212"/>
      <c r="K61" s="212"/>
      <c r="L61" s="212"/>
      <c r="M61" s="212"/>
      <c r="N61" s="212"/>
      <c r="O61" s="212"/>
      <c r="P61" s="212"/>
      <c r="Q61" s="212"/>
      <c r="R61" s="212"/>
      <c r="S61" s="229">
        <f t="shared" si="24"/>
        <v>0</v>
      </c>
    </row>
    <row r="62" spans="1:19" x14ac:dyDescent="0.2">
      <c r="A62" s="92"/>
      <c r="B62" s="82" t="s">
        <v>23</v>
      </c>
      <c r="C62" s="212"/>
      <c r="D62" s="212"/>
      <c r="E62" s="212"/>
      <c r="F62" s="212"/>
      <c r="G62" s="212"/>
      <c r="H62" s="212"/>
      <c r="I62" s="212"/>
      <c r="J62" s="212"/>
      <c r="K62" s="212"/>
      <c r="L62" s="212"/>
      <c r="M62" s="212"/>
      <c r="N62" s="212"/>
      <c r="O62" s="212"/>
      <c r="P62" s="212"/>
      <c r="Q62" s="212"/>
      <c r="R62" s="212"/>
      <c r="S62" s="229">
        <f t="shared" si="24"/>
        <v>0</v>
      </c>
    </row>
    <row r="63" spans="1:19" x14ac:dyDescent="0.2">
      <c r="A63" s="92"/>
      <c r="B63" s="82" t="s">
        <v>24</v>
      </c>
      <c r="C63" s="205"/>
      <c r="D63" s="205"/>
      <c r="E63" s="205"/>
      <c r="F63" s="205"/>
      <c r="G63" s="205"/>
      <c r="H63" s="205"/>
      <c r="I63" s="205"/>
      <c r="J63" s="205"/>
      <c r="K63" s="205"/>
      <c r="L63" s="205"/>
      <c r="M63" s="205"/>
      <c r="N63" s="205"/>
      <c r="O63" s="205"/>
      <c r="P63" s="205"/>
      <c r="Q63" s="205"/>
      <c r="R63" s="205"/>
      <c r="S63" s="229">
        <f t="shared" si="24"/>
        <v>0</v>
      </c>
    </row>
    <row r="64" spans="1:19" x14ac:dyDescent="0.2">
      <c r="A64" s="92"/>
      <c r="B64" s="82" t="s">
        <v>25</v>
      </c>
      <c r="C64" s="212"/>
      <c r="D64" s="212"/>
      <c r="E64" s="212"/>
      <c r="F64" s="212"/>
      <c r="G64" s="212"/>
      <c r="H64" s="212"/>
      <c r="I64" s="212"/>
      <c r="J64" s="212"/>
      <c r="K64" s="212"/>
      <c r="L64" s="212"/>
      <c r="M64" s="212"/>
      <c r="N64" s="212"/>
      <c r="O64" s="212"/>
      <c r="P64" s="212"/>
      <c r="Q64" s="212"/>
      <c r="R64" s="212"/>
      <c r="S64" s="229">
        <f t="shared" si="24"/>
        <v>0</v>
      </c>
    </row>
    <row r="65" spans="1:19" x14ac:dyDescent="0.2">
      <c r="A65" s="92"/>
      <c r="B65" s="82" t="s">
        <v>26</v>
      </c>
      <c r="C65" s="212"/>
      <c r="D65" s="212"/>
      <c r="E65" s="212"/>
      <c r="F65" s="212"/>
      <c r="G65" s="212"/>
      <c r="H65" s="212"/>
      <c r="I65" s="212"/>
      <c r="J65" s="212"/>
      <c r="K65" s="212"/>
      <c r="L65" s="212"/>
      <c r="M65" s="212"/>
      <c r="N65" s="212"/>
      <c r="O65" s="212"/>
      <c r="P65" s="212"/>
      <c r="Q65" s="212"/>
      <c r="R65" s="212"/>
      <c r="S65" s="229">
        <f t="shared" si="24"/>
        <v>0</v>
      </c>
    </row>
    <row r="66" spans="1:19" x14ac:dyDescent="0.2">
      <c r="A66" s="92"/>
      <c r="B66" s="82" t="s">
        <v>27</v>
      </c>
      <c r="C66" s="212"/>
      <c r="D66" s="212"/>
      <c r="E66" s="212"/>
      <c r="F66" s="212"/>
      <c r="G66" s="212"/>
      <c r="H66" s="212"/>
      <c r="I66" s="212"/>
      <c r="J66" s="212"/>
      <c r="K66" s="212"/>
      <c r="L66" s="212"/>
      <c r="M66" s="212"/>
      <c r="N66" s="212"/>
      <c r="O66" s="212"/>
      <c r="P66" s="212"/>
      <c r="Q66" s="212"/>
      <c r="R66" s="212"/>
      <c r="S66" s="229">
        <f t="shared" si="24"/>
        <v>0</v>
      </c>
    </row>
    <row r="67" spans="1:19" x14ac:dyDescent="0.2">
      <c r="A67" s="92"/>
      <c r="B67" s="82" t="s">
        <v>28</v>
      </c>
      <c r="C67" s="205"/>
      <c r="D67" s="205"/>
      <c r="E67" s="205"/>
      <c r="F67" s="205"/>
      <c r="G67" s="205"/>
      <c r="H67" s="205"/>
      <c r="I67" s="205"/>
      <c r="J67" s="205"/>
      <c r="K67" s="205"/>
      <c r="L67" s="205"/>
      <c r="M67" s="205"/>
      <c r="N67" s="205"/>
      <c r="O67" s="205"/>
      <c r="P67" s="205"/>
      <c r="Q67" s="205"/>
      <c r="R67" s="205"/>
      <c r="S67" s="229">
        <f t="shared" si="24"/>
        <v>0</v>
      </c>
    </row>
    <row r="68" spans="1:19" x14ac:dyDescent="0.2">
      <c r="A68" s="25" t="s">
        <v>29</v>
      </c>
      <c r="B68" s="107"/>
      <c r="C68" s="217">
        <f t="shared" ref="C68:R68" si="25">SUM(C59:C67)</f>
        <v>0</v>
      </c>
      <c r="D68" s="217">
        <f t="shared" si="25"/>
        <v>0</v>
      </c>
      <c r="E68" s="217">
        <f t="shared" si="25"/>
        <v>0</v>
      </c>
      <c r="F68" s="217">
        <f t="shared" si="25"/>
        <v>0</v>
      </c>
      <c r="G68" s="217">
        <f t="shared" si="25"/>
        <v>0</v>
      </c>
      <c r="H68" s="217">
        <f t="shared" si="25"/>
        <v>0</v>
      </c>
      <c r="I68" s="217">
        <f t="shared" si="25"/>
        <v>0</v>
      </c>
      <c r="J68" s="217">
        <f t="shared" si="25"/>
        <v>0</v>
      </c>
      <c r="K68" s="217">
        <f t="shared" si="25"/>
        <v>0</v>
      </c>
      <c r="L68" s="217">
        <f t="shared" ref="L68:Q68" si="26">SUM(L59:L67)</f>
        <v>0</v>
      </c>
      <c r="M68" s="217">
        <f t="shared" si="26"/>
        <v>0</v>
      </c>
      <c r="N68" s="217">
        <f t="shared" si="26"/>
        <v>0</v>
      </c>
      <c r="O68" s="217">
        <f t="shared" si="26"/>
        <v>0</v>
      </c>
      <c r="P68" s="217">
        <f t="shared" si="26"/>
        <v>0</v>
      </c>
      <c r="Q68" s="217">
        <f t="shared" si="26"/>
        <v>0</v>
      </c>
      <c r="R68" s="217">
        <f t="shared" si="25"/>
        <v>0</v>
      </c>
      <c r="S68" s="218">
        <f>SUM(S59:S67)</f>
        <v>0</v>
      </c>
    </row>
    <row r="69" spans="1:19" x14ac:dyDescent="0.2">
      <c r="A69" s="91" t="s">
        <v>30</v>
      </c>
      <c r="B69" s="108"/>
      <c r="C69" s="222"/>
      <c r="D69" s="222"/>
      <c r="E69" s="222"/>
      <c r="F69" s="222"/>
      <c r="G69" s="222"/>
      <c r="H69" s="222"/>
      <c r="I69" s="222"/>
      <c r="J69" s="222"/>
      <c r="K69" s="222"/>
      <c r="L69" s="222"/>
      <c r="M69" s="222"/>
      <c r="N69" s="222"/>
      <c r="O69" s="222"/>
      <c r="P69" s="222"/>
      <c r="Q69" s="222"/>
      <c r="R69" s="222"/>
      <c r="S69" s="183"/>
    </row>
    <row r="70" spans="1:19" x14ac:dyDescent="0.2">
      <c r="A70" s="88"/>
      <c r="B70" s="179" t="s">
        <v>107</v>
      </c>
      <c r="C70" s="212"/>
      <c r="D70" s="212"/>
      <c r="E70" s="212"/>
      <c r="F70" s="212"/>
      <c r="G70" s="212"/>
      <c r="H70" s="212"/>
      <c r="I70" s="212"/>
      <c r="J70" s="212"/>
      <c r="K70" s="212"/>
      <c r="L70" s="212"/>
      <c r="M70" s="212"/>
      <c r="N70" s="212"/>
      <c r="O70" s="212"/>
      <c r="P70" s="212"/>
      <c r="Q70" s="212"/>
      <c r="R70" s="212"/>
      <c r="S70" s="269">
        <f>SUM(C70:R70)</f>
        <v>0</v>
      </c>
    </row>
    <row r="71" spans="1:19" x14ac:dyDescent="0.2">
      <c r="A71" s="92"/>
      <c r="B71" s="13" t="s">
        <v>311</v>
      </c>
      <c r="C71" s="212"/>
      <c r="D71" s="212"/>
      <c r="E71" s="212"/>
      <c r="F71" s="212"/>
      <c r="G71" s="212"/>
      <c r="H71" s="212"/>
      <c r="I71" s="212"/>
      <c r="J71" s="212"/>
      <c r="K71" s="212"/>
      <c r="L71" s="212"/>
      <c r="M71" s="212"/>
      <c r="N71" s="212"/>
      <c r="O71" s="212"/>
      <c r="P71" s="212"/>
      <c r="Q71" s="212"/>
      <c r="R71" s="212"/>
      <c r="S71" s="229">
        <f>SUM(C71:R71)</f>
        <v>0</v>
      </c>
    </row>
    <row r="72" spans="1:19" x14ac:dyDescent="0.2">
      <c r="A72" s="88"/>
      <c r="B72" s="13" t="s">
        <v>101</v>
      </c>
      <c r="C72" s="212"/>
      <c r="D72" s="212"/>
      <c r="E72" s="212"/>
      <c r="F72" s="212"/>
      <c r="G72" s="212"/>
      <c r="H72" s="212"/>
      <c r="I72" s="212"/>
      <c r="J72" s="212"/>
      <c r="K72" s="212"/>
      <c r="L72" s="212"/>
      <c r="M72" s="212"/>
      <c r="N72" s="212"/>
      <c r="O72" s="212"/>
      <c r="P72" s="212"/>
      <c r="Q72" s="212"/>
      <c r="R72" s="212"/>
      <c r="S72" s="229">
        <f>SUM(C72:R72)</f>
        <v>0</v>
      </c>
    </row>
    <row r="73" spans="1:19" x14ac:dyDescent="0.2">
      <c r="A73" s="25" t="s">
        <v>31</v>
      </c>
      <c r="B73" s="17"/>
      <c r="C73" s="228">
        <f t="shared" ref="C73:S73" si="27">SUM(C70:C72)</f>
        <v>0</v>
      </c>
      <c r="D73" s="228">
        <f t="shared" si="27"/>
        <v>0</v>
      </c>
      <c r="E73" s="228">
        <f t="shared" si="27"/>
        <v>0</v>
      </c>
      <c r="F73" s="228">
        <f t="shared" si="27"/>
        <v>0</v>
      </c>
      <c r="G73" s="228">
        <f t="shared" si="27"/>
        <v>0</v>
      </c>
      <c r="H73" s="228">
        <f t="shared" si="27"/>
        <v>0</v>
      </c>
      <c r="I73" s="228">
        <f t="shared" si="27"/>
        <v>0</v>
      </c>
      <c r="J73" s="228">
        <f t="shared" si="27"/>
        <v>0</v>
      </c>
      <c r="K73" s="228">
        <f t="shared" si="27"/>
        <v>0</v>
      </c>
      <c r="L73" s="228">
        <f t="shared" ref="L73:O73" si="28">SUM(L70:L72)</f>
        <v>0</v>
      </c>
      <c r="M73" s="228">
        <f t="shared" si="28"/>
        <v>0</v>
      </c>
      <c r="N73" s="228">
        <f t="shared" si="28"/>
        <v>0</v>
      </c>
      <c r="O73" s="228">
        <f t="shared" si="28"/>
        <v>0</v>
      </c>
      <c r="P73" s="228">
        <f t="shared" ref="P73:Q73" si="29">SUM(P70:P72)</f>
        <v>0</v>
      </c>
      <c r="Q73" s="228">
        <f t="shared" si="29"/>
        <v>0</v>
      </c>
      <c r="R73" s="228">
        <f t="shared" si="27"/>
        <v>0</v>
      </c>
      <c r="S73" s="229">
        <f t="shared" si="27"/>
        <v>0</v>
      </c>
    </row>
    <row r="74" spans="1:19" x14ac:dyDescent="0.2">
      <c r="A74" s="96" t="s">
        <v>32</v>
      </c>
      <c r="B74" s="107"/>
      <c r="C74" s="217">
        <f t="shared" ref="C74:S74" si="30">+C68-C73</f>
        <v>0</v>
      </c>
      <c r="D74" s="217">
        <f t="shared" si="30"/>
        <v>0</v>
      </c>
      <c r="E74" s="217">
        <f t="shared" si="30"/>
        <v>0</v>
      </c>
      <c r="F74" s="217">
        <f t="shared" si="30"/>
        <v>0</v>
      </c>
      <c r="G74" s="217">
        <f t="shared" si="30"/>
        <v>0</v>
      </c>
      <c r="H74" s="217">
        <f t="shared" si="30"/>
        <v>0</v>
      </c>
      <c r="I74" s="217">
        <f t="shared" si="30"/>
        <v>0</v>
      </c>
      <c r="J74" s="217">
        <f t="shared" si="30"/>
        <v>0</v>
      </c>
      <c r="K74" s="217">
        <f t="shared" si="30"/>
        <v>0</v>
      </c>
      <c r="L74" s="217">
        <f t="shared" ref="L74:O74" si="31">+L68-L73</f>
        <v>0</v>
      </c>
      <c r="M74" s="217">
        <f t="shared" si="31"/>
        <v>0</v>
      </c>
      <c r="N74" s="217">
        <f t="shared" si="31"/>
        <v>0</v>
      </c>
      <c r="O74" s="217">
        <f t="shared" si="31"/>
        <v>0</v>
      </c>
      <c r="P74" s="217">
        <f t="shared" ref="P74:Q74" si="32">+P68-P73</f>
        <v>0</v>
      </c>
      <c r="Q74" s="217">
        <f t="shared" si="32"/>
        <v>0</v>
      </c>
      <c r="R74" s="217">
        <f t="shared" si="30"/>
        <v>0</v>
      </c>
      <c r="S74" s="218">
        <f t="shared" si="30"/>
        <v>0</v>
      </c>
    </row>
    <row r="75" spans="1:19" x14ac:dyDescent="0.2">
      <c r="A75" s="91" t="s">
        <v>33</v>
      </c>
      <c r="B75" s="108"/>
      <c r="C75" s="222"/>
      <c r="D75" s="222"/>
      <c r="E75" s="222"/>
      <c r="F75" s="222"/>
      <c r="G75" s="222"/>
      <c r="H75" s="222"/>
      <c r="I75" s="222"/>
      <c r="J75" s="222"/>
      <c r="K75" s="222"/>
      <c r="L75" s="222"/>
      <c r="M75" s="222"/>
      <c r="N75" s="222"/>
      <c r="O75" s="222"/>
      <c r="P75" s="222"/>
      <c r="Q75" s="222"/>
      <c r="R75" s="222"/>
      <c r="S75" s="183"/>
    </row>
    <row r="76" spans="1:19" x14ac:dyDescent="0.2">
      <c r="A76" s="88"/>
      <c r="B76" s="179" t="s">
        <v>330</v>
      </c>
      <c r="C76" s="212"/>
      <c r="D76" s="212"/>
      <c r="E76" s="212"/>
      <c r="F76" s="212"/>
      <c r="G76" s="212"/>
      <c r="H76" s="212"/>
      <c r="I76" s="212"/>
      <c r="J76" s="212"/>
      <c r="K76" s="212"/>
      <c r="L76" s="212"/>
      <c r="M76" s="212"/>
      <c r="N76" s="212"/>
      <c r="O76" s="212"/>
      <c r="P76" s="212"/>
      <c r="Q76" s="212"/>
      <c r="R76" s="212"/>
      <c r="S76" s="269">
        <f>SUM(C76:R76)</f>
        <v>0</v>
      </c>
    </row>
    <row r="77" spans="1:19" x14ac:dyDescent="0.2">
      <c r="A77" s="92"/>
      <c r="B77" s="13" t="s">
        <v>331</v>
      </c>
      <c r="C77" s="212"/>
      <c r="D77" s="212"/>
      <c r="E77" s="212"/>
      <c r="F77" s="212"/>
      <c r="G77" s="212"/>
      <c r="H77" s="212"/>
      <c r="I77" s="212"/>
      <c r="J77" s="212"/>
      <c r="K77" s="212"/>
      <c r="L77" s="212"/>
      <c r="M77" s="212"/>
      <c r="N77" s="212"/>
      <c r="O77" s="212"/>
      <c r="P77" s="212"/>
      <c r="Q77" s="212"/>
      <c r="R77" s="212"/>
      <c r="S77" s="229">
        <f>SUM(C77:R77)</f>
        <v>0</v>
      </c>
    </row>
    <row r="78" spans="1:19" x14ac:dyDescent="0.2">
      <c r="A78" s="92"/>
      <c r="B78" s="13" t="s">
        <v>332</v>
      </c>
      <c r="C78" s="212"/>
      <c r="D78" s="212"/>
      <c r="E78" s="212"/>
      <c r="F78" s="212"/>
      <c r="G78" s="212"/>
      <c r="H78" s="212"/>
      <c r="I78" s="212"/>
      <c r="J78" s="212"/>
      <c r="K78" s="212"/>
      <c r="L78" s="212"/>
      <c r="M78" s="212"/>
      <c r="N78" s="212"/>
      <c r="O78" s="212"/>
      <c r="P78" s="212"/>
      <c r="Q78" s="212"/>
      <c r="R78" s="212"/>
      <c r="S78" s="229">
        <f>SUM(C78:R78)</f>
        <v>0</v>
      </c>
    </row>
    <row r="79" spans="1:19" x14ac:dyDescent="0.2">
      <c r="A79" s="88"/>
      <c r="B79" s="13" t="s">
        <v>79</v>
      </c>
      <c r="C79" s="212"/>
      <c r="D79" s="212"/>
      <c r="E79" s="212"/>
      <c r="F79" s="212"/>
      <c r="G79" s="212"/>
      <c r="H79" s="212"/>
      <c r="I79" s="212"/>
      <c r="J79" s="212"/>
      <c r="K79" s="212"/>
      <c r="L79" s="212"/>
      <c r="M79" s="212"/>
      <c r="N79" s="212"/>
      <c r="O79" s="212"/>
      <c r="P79" s="212"/>
      <c r="Q79" s="212"/>
      <c r="R79" s="212"/>
      <c r="S79" s="229">
        <f>SUM(C79:R79)</f>
        <v>0</v>
      </c>
    </row>
    <row r="80" spans="1:19" x14ac:dyDescent="0.2">
      <c r="A80" s="25" t="s">
        <v>99</v>
      </c>
      <c r="B80" s="83"/>
      <c r="C80" s="228">
        <f t="shared" ref="C80:J80" si="33">SUM(C76:C79)</f>
        <v>0</v>
      </c>
      <c r="D80" s="228">
        <f t="shared" si="33"/>
        <v>0</v>
      </c>
      <c r="E80" s="228">
        <f t="shared" si="33"/>
        <v>0</v>
      </c>
      <c r="F80" s="228">
        <f t="shared" si="33"/>
        <v>0</v>
      </c>
      <c r="G80" s="228">
        <f t="shared" si="33"/>
        <v>0</v>
      </c>
      <c r="H80" s="228">
        <f t="shared" si="33"/>
        <v>0</v>
      </c>
      <c r="I80" s="228">
        <f t="shared" si="33"/>
        <v>0</v>
      </c>
      <c r="J80" s="228">
        <f t="shared" si="33"/>
        <v>0</v>
      </c>
      <c r="K80" s="228">
        <f>SUM(K76:K79)</f>
        <v>0</v>
      </c>
      <c r="L80" s="228">
        <f t="shared" ref="L80:O80" si="34">SUM(L76:L79)</f>
        <v>0</v>
      </c>
      <c r="M80" s="228">
        <f t="shared" si="34"/>
        <v>0</v>
      </c>
      <c r="N80" s="228">
        <f t="shared" si="34"/>
        <v>0</v>
      </c>
      <c r="O80" s="228">
        <f t="shared" si="34"/>
        <v>0</v>
      </c>
      <c r="P80" s="228">
        <f t="shared" ref="P80:Q80" si="35">SUM(P76:P79)</f>
        <v>0</v>
      </c>
      <c r="Q80" s="228">
        <f t="shared" si="35"/>
        <v>0</v>
      </c>
      <c r="R80" s="228">
        <f t="shared" ref="R80:S80" si="36">SUM(R76:R79)</f>
        <v>0</v>
      </c>
      <c r="S80" s="229">
        <f t="shared" si="36"/>
        <v>0</v>
      </c>
    </row>
    <row r="81" spans="1:19" x14ac:dyDescent="0.2">
      <c r="A81" s="261"/>
      <c r="B81" s="276" t="s">
        <v>100</v>
      </c>
      <c r="C81" s="217">
        <f>C74-C80</f>
        <v>0</v>
      </c>
      <c r="D81" s="217">
        <f t="shared" ref="D81:J81" si="37">D74-D80</f>
        <v>0</v>
      </c>
      <c r="E81" s="217">
        <f t="shared" si="37"/>
        <v>0</v>
      </c>
      <c r="F81" s="217">
        <f t="shared" si="37"/>
        <v>0</v>
      </c>
      <c r="G81" s="217">
        <f t="shared" si="37"/>
        <v>0</v>
      </c>
      <c r="H81" s="217">
        <f t="shared" si="37"/>
        <v>0</v>
      </c>
      <c r="I81" s="217">
        <f t="shared" si="37"/>
        <v>0</v>
      </c>
      <c r="J81" s="217">
        <f t="shared" si="37"/>
        <v>0</v>
      </c>
      <c r="K81" s="217">
        <f>K74-K80</f>
        <v>0</v>
      </c>
      <c r="L81" s="217">
        <f t="shared" ref="L81:O81" si="38">L74-L80</f>
        <v>0</v>
      </c>
      <c r="M81" s="217">
        <f t="shared" si="38"/>
        <v>0</v>
      </c>
      <c r="N81" s="217">
        <f t="shared" si="38"/>
        <v>0</v>
      </c>
      <c r="O81" s="217">
        <f t="shared" si="38"/>
        <v>0</v>
      </c>
      <c r="P81" s="217">
        <f t="shared" ref="P81:Q81" si="39">P74-P80</f>
        <v>0</v>
      </c>
      <c r="Q81" s="217">
        <f t="shared" si="39"/>
        <v>0</v>
      </c>
      <c r="R81" s="217">
        <f>R74-R80</f>
        <v>0</v>
      </c>
      <c r="S81" s="218">
        <f>S74-S80</f>
        <v>0</v>
      </c>
    </row>
    <row r="82" spans="1:19" x14ac:dyDescent="0.2">
      <c r="A82" s="273" t="s">
        <v>34</v>
      </c>
      <c r="B82" s="202"/>
      <c r="C82" s="222"/>
      <c r="D82" s="222"/>
      <c r="E82" s="222"/>
      <c r="F82" s="222"/>
      <c r="G82" s="222"/>
      <c r="H82" s="222"/>
      <c r="I82" s="222"/>
      <c r="J82" s="222"/>
      <c r="K82" s="222"/>
      <c r="L82" s="222"/>
      <c r="M82" s="222"/>
      <c r="N82" s="222"/>
      <c r="O82" s="222"/>
      <c r="P82" s="222"/>
      <c r="Q82" s="222"/>
      <c r="R82" s="222"/>
      <c r="S82" s="183"/>
    </row>
    <row r="83" spans="1:19" x14ac:dyDescent="0.2">
      <c r="A83" s="88"/>
      <c r="B83" s="179" t="s">
        <v>71</v>
      </c>
      <c r="C83" s="212"/>
      <c r="D83" s="212"/>
      <c r="E83" s="212"/>
      <c r="F83" s="212"/>
      <c r="G83" s="212"/>
      <c r="H83" s="212"/>
      <c r="I83" s="212"/>
      <c r="J83" s="212"/>
      <c r="K83" s="212"/>
      <c r="L83" s="212"/>
      <c r="M83" s="212"/>
      <c r="N83" s="212"/>
      <c r="O83" s="212"/>
      <c r="P83" s="212"/>
      <c r="Q83" s="212"/>
      <c r="R83" s="212"/>
      <c r="S83" s="269">
        <f t="shared" ref="S83:S94" si="40">SUM(C83:R83)</f>
        <v>0</v>
      </c>
    </row>
    <row r="84" spans="1:19" x14ac:dyDescent="0.2">
      <c r="A84" s="88"/>
      <c r="B84" s="13" t="s">
        <v>537</v>
      </c>
      <c r="C84" s="212"/>
      <c r="D84" s="212"/>
      <c r="E84" s="212"/>
      <c r="F84" s="212"/>
      <c r="G84" s="212"/>
      <c r="H84" s="212"/>
      <c r="I84" s="212"/>
      <c r="J84" s="212"/>
      <c r="K84" s="212"/>
      <c r="L84" s="212"/>
      <c r="M84" s="212"/>
      <c r="N84" s="212"/>
      <c r="O84" s="212"/>
      <c r="P84" s="212"/>
      <c r="Q84" s="212"/>
      <c r="R84" s="212"/>
      <c r="S84" s="229">
        <f t="shared" si="40"/>
        <v>0</v>
      </c>
    </row>
    <row r="85" spans="1:19" x14ac:dyDescent="0.2">
      <c r="A85" s="88"/>
      <c r="B85" s="13" t="s">
        <v>540</v>
      </c>
      <c r="C85" s="212"/>
      <c r="D85" s="212"/>
      <c r="E85" s="212"/>
      <c r="F85" s="212"/>
      <c r="G85" s="212"/>
      <c r="H85" s="212"/>
      <c r="I85" s="212"/>
      <c r="J85" s="212"/>
      <c r="K85" s="212"/>
      <c r="L85" s="212"/>
      <c r="M85" s="212"/>
      <c r="N85" s="212"/>
      <c r="O85" s="212"/>
      <c r="P85" s="212"/>
      <c r="Q85" s="212"/>
      <c r="R85" s="212"/>
      <c r="S85" s="229">
        <f t="shared" ref="S85" si="41">SUM(C85:R85)</f>
        <v>0</v>
      </c>
    </row>
    <row r="86" spans="1:19" x14ac:dyDescent="0.2">
      <c r="A86" s="92"/>
      <c r="B86" s="13" t="s">
        <v>305</v>
      </c>
      <c r="C86" s="212"/>
      <c r="D86" s="212"/>
      <c r="E86" s="212"/>
      <c r="F86" s="212"/>
      <c r="G86" s="212"/>
      <c r="H86" s="212"/>
      <c r="I86" s="212"/>
      <c r="J86" s="212"/>
      <c r="K86" s="212"/>
      <c r="L86" s="212"/>
      <c r="M86" s="212"/>
      <c r="N86" s="212"/>
      <c r="O86" s="212"/>
      <c r="P86" s="212"/>
      <c r="Q86" s="212"/>
      <c r="R86" s="212"/>
      <c r="S86" s="229">
        <f t="shared" si="40"/>
        <v>0</v>
      </c>
    </row>
    <row r="87" spans="1:19" x14ac:dyDescent="0.2">
      <c r="A87" s="88"/>
      <c r="B87" s="13" t="s">
        <v>483</v>
      </c>
      <c r="C87" s="212"/>
      <c r="D87" s="212"/>
      <c r="E87" s="212"/>
      <c r="F87" s="212"/>
      <c r="G87" s="212"/>
      <c r="H87" s="212"/>
      <c r="I87" s="212"/>
      <c r="J87" s="212"/>
      <c r="K87" s="212"/>
      <c r="L87" s="212"/>
      <c r="M87" s="212"/>
      <c r="N87" s="212"/>
      <c r="O87" s="212"/>
      <c r="P87" s="212"/>
      <c r="Q87" s="212"/>
      <c r="R87" s="212"/>
      <c r="S87" s="229">
        <f t="shared" si="40"/>
        <v>0</v>
      </c>
    </row>
    <row r="88" spans="1:19" x14ac:dyDescent="0.2">
      <c r="A88" s="88"/>
      <c r="B88" s="13" t="s">
        <v>484</v>
      </c>
      <c r="C88" s="212"/>
      <c r="D88" s="212"/>
      <c r="E88" s="212"/>
      <c r="F88" s="212"/>
      <c r="G88" s="212"/>
      <c r="H88" s="212"/>
      <c r="I88" s="212"/>
      <c r="J88" s="212"/>
      <c r="K88" s="212"/>
      <c r="L88" s="212"/>
      <c r="M88" s="212"/>
      <c r="N88" s="212"/>
      <c r="O88" s="212"/>
      <c r="P88" s="212"/>
      <c r="Q88" s="212"/>
      <c r="R88" s="212"/>
      <c r="S88" s="229">
        <f t="shared" si="40"/>
        <v>0</v>
      </c>
    </row>
    <row r="89" spans="1:19" x14ac:dyDescent="0.2">
      <c r="A89" s="88"/>
      <c r="B89" s="13" t="s">
        <v>306</v>
      </c>
      <c r="C89" s="212"/>
      <c r="D89" s="212"/>
      <c r="E89" s="212"/>
      <c r="F89" s="212"/>
      <c r="G89" s="212"/>
      <c r="H89" s="212"/>
      <c r="I89" s="212"/>
      <c r="J89" s="212"/>
      <c r="K89" s="212"/>
      <c r="L89" s="212"/>
      <c r="M89" s="212"/>
      <c r="N89" s="212"/>
      <c r="O89" s="212"/>
      <c r="P89" s="212"/>
      <c r="Q89" s="212"/>
      <c r="R89" s="212"/>
      <c r="S89" s="229">
        <f t="shared" si="40"/>
        <v>0</v>
      </c>
    </row>
    <row r="90" spans="1:19" x14ac:dyDescent="0.2">
      <c r="A90" s="88"/>
      <c r="B90" s="13" t="s">
        <v>543</v>
      </c>
      <c r="C90" s="212"/>
      <c r="D90" s="212"/>
      <c r="E90" s="212"/>
      <c r="F90" s="212"/>
      <c r="G90" s="212"/>
      <c r="H90" s="212"/>
      <c r="I90" s="212"/>
      <c r="J90" s="212"/>
      <c r="K90" s="212"/>
      <c r="L90" s="212"/>
      <c r="M90" s="212"/>
      <c r="N90" s="212"/>
      <c r="O90" s="212"/>
      <c r="P90" s="212"/>
      <c r="Q90" s="212"/>
      <c r="R90" s="212"/>
      <c r="S90" s="229">
        <f t="shared" si="40"/>
        <v>0</v>
      </c>
    </row>
    <row r="91" spans="1:19" x14ac:dyDescent="0.2">
      <c r="A91" s="88"/>
      <c r="B91" s="13" t="s">
        <v>544</v>
      </c>
      <c r="C91" s="212"/>
      <c r="D91" s="212"/>
      <c r="E91" s="212"/>
      <c r="F91" s="212"/>
      <c r="G91" s="212"/>
      <c r="H91" s="212"/>
      <c r="I91" s="212"/>
      <c r="J91" s="212"/>
      <c r="K91" s="212"/>
      <c r="L91" s="212"/>
      <c r="M91" s="212"/>
      <c r="N91" s="212"/>
      <c r="O91" s="212"/>
      <c r="P91" s="212"/>
      <c r="Q91" s="212"/>
      <c r="R91" s="212"/>
      <c r="S91" s="229">
        <f t="shared" si="40"/>
        <v>0</v>
      </c>
    </row>
    <row r="92" spans="1:19" x14ac:dyDescent="0.2">
      <c r="A92" s="88"/>
      <c r="B92" s="13" t="s">
        <v>561</v>
      </c>
      <c r="C92" s="212"/>
      <c r="D92" s="212"/>
      <c r="E92" s="212"/>
      <c r="F92" s="212"/>
      <c r="G92" s="212"/>
      <c r="H92" s="212"/>
      <c r="I92" s="212"/>
      <c r="J92" s="212"/>
      <c r="K92" s="212"/>
      <c r="L92" s="212"/>
      <c r="M92" s="212"/>
      <c r="N92" s="212"/>
      <c r="O92" s="212"/>
      <c r="P92" s="212"/>
      <c r="Q92" s="212"/>
      <c r="R92" s="212"/>
      <c r="S92" s="229">
        <f t="shared" si="40"/>
        <v>0</v>
      </c>
    </row>
    <row r="93" spans="1:19" x14ac:dyDescent="0.2">
      <c r="A93" s="88"/>
      <c r="B93" s="13" t="s">
        <v>562</v>
      </c>
      <c r="C93" s="212"/>
      <c r="D93" s="212"/>
      <c r="E93" s="212"/>
      <c r="F93" s="212"/>
      <c r="G93" s="212"/>
      <c r="H93" s="212"/>
      <c r="I93" s="212"/>
      <c r="J93" s="212"/>
      <c r="K93" s="212"/>
      <c r="L93" s="212"/>
      <c r="M93" s="212"/>
      <c r="N93" s="212"/>
      <c r="O93" s="212"/>
      <c r="P93" s="212"/>
      <c r="Q93" s="212"/>
      <c r="R93" s="212"/>
      <c r="S93" s="229">
        <f t="shared" si="40"/>
        <v>0</v>
      </c>
    </row>
    <row r="94" spans="1:19" x14ac:dyDescent="0.2">
      <c r="A94" s="88"/>
      <c r="B94" s="13" t="s">
        <v>402</v>
      </c>
      <c r="C94" s="212"/>
      <c r="D94" s="212"/>
      <c r="E94" s="212"/>
      <c r="F94" s="212"/>
      <c r="G94" s="212"/>
      <c r="H94" s="212"/>
      <c r="I94" s="212"/>
      <c r="J94" s="212"/>
      <c r="K94" s="212"/>
      <c r="L94" s="212"/>
      <c r="M94" s="212"/>
      <c r="N94" s="212"/>
      <c r="O94" s="212"/>
      <c r="P94" s="212"/>
      <c r="Q94" s="212"/>
      <c r="R94" s="212"/>
      <c r="S94" s="229">
        <f t="shared" si="40"/>
        <v>0</v>
      </c>
    </row>
    <row r="95" spans="1:19" ht="13.5" thickBot="1" x14ac:dyDescent="0.25">
      <c r="A95" s="98" t="s">
        <v>312</v>
      </c>
      <c r="B95" s="84"/>
      <c r="C95" s="228">
        <f t="shared" ref="C95:S95" si="42">SUM(C83:C94)</f>
        <v>0</v>
      </c>
      <c r="D95" s="228">
        <f t="shared" si="42"/>
        <v>0</v>
      </c>
      <c r="E95" s="228">
        <f t="shared" si="42"/>
        <v>0</v>
      </c>
      <c r="F95" s="228">
        <f t="shared" si="42"/>
        <v>0</v>
      </c>
      <c r="G95" s="228">
        <f t="shared" si="42"/>
        <v>0</v>
      </c>
      <c r="H95" s="228">
        <f t="shared" si="42"/>
        <v>0</v>
      </c>
      <c r="I95" s="228">
        <f t="shared" si="42"/>
        <v>0</v>
      </c>
      <c r="J95" s="228">
        <f t="shared" si="42"/>
        <v>0</v>
      </c>
      <c r="K95" s="228">
        <f t="shared" si="42"/>
        <v>0</v>
      </c>
      <c r="L95" s="228">
        <f t="shared" si="42"/>
        <v>0</v>
      </c>
      <c r="M95" s="228">
        <f t="shared" si="42"/>
        <v>0</v>
      </c>
      <c r="N95" s="228">
        <f t="shared" si="42"/>
        <v>0</v>
      </c>
      <c r="O95" s="228">
        <f t="shared" si="42"/>
        <v>0</v>
      </c>
      <c r="P95" s="228">
        <f t="shared" si="42"/>
        <v>0</v>
      </c>
      <c r="Q95" s="228">
        <f t="shared" si="42"/>
        <v>0</v>
      </c>
      <c r="R95" s="228">
        <f t="shared" si="42"/>
        <v>0</v>
      </c>
      <c r="S95" s="229">
        <f t="shared" si="42"/>
        <v>0</v>
      </c>
    </row>
    <row r="96" spans="1:19" x14ac:dyDescent="0.2">
      <c r="A96" s="88"/>
      <c r="C96" s="238"/>
      <c r="D96" s="238"/>
      <c r="E96" s="238"/>
      <c r="F96" s="238"/>
      <c r="G96" s="238"/>
      <c r="H96" s="238"/>
      <c r="I96" s="238"/>
      <c r="J96" s="238"/>
      <c r="K96" s="238"/>
      <c r="L96" s="238"/>
      <c r="M96" s="238"/>
      <c r="N96" s="238"/>
      <c r="O96" s="238"/>
      <c r="P96" s="238"/>
      <c r="Q96" s="238"/>
      <c r="R96" s="238"/>
      <c r="S96" s="253"/>
    </row>
    <row r="97" spans="1:19" ht="60.75" thickBot="1" x14ac:dyDescent="0.25">
      <c r="A97" s="274" t="s">
        <v>328</v>
      </c>
      <c r="B97" s="254" t="s">
        <v>329</v>
      </c>
      <c r="C97" s="255"/>
      <c r="D97" s="256"/>
      <c r="E97" s="256"/>
      <c r="F97" s="256"/>
      <c r="G97" s="256"/>
      <c r="H97" s="256"/>
      <c r="I97" s="256"/>
      <c r="J97" s="256"/>
      <c r="K97" s="256"/>
      <c r="L97" s="256"/>
      <c r="M97" s="256"/>
      <c r="N97" s="256"/>
      <c r="O97" s="256"/>
      <c r="P97" s="256"/>
      <c r="Q97" s="256"/>
      <c r="R97" s="256"/>
      <c r="S97" s="234">
        <f>SUM(B97:R97)</f>
        <v>0</v>
      </c>
    </row>
    <row r="98" spans="1:19" x14ac:dyDescent="0.2">
      <c r="B98" s="257"/>
      <c r="P98" s="12" t="s">
        <v>336</v>
      </c>
      <c r="Q98" s="12" t="s">
        <v>336</v>
      </c>
      <c r="S98" s="238"/>
    </row>
    <row r="99" spans="1:19" x14ac:dyDescent="0.2">
      <c r="B99" s="13" t="s">
        <v>98</v>
      </c>
      <c r="C99" s="275">
        <f>'Units of Service'!$G$37</f>
        <v>0</v>
      </c>
      <c r="D99" s="275">
        <f>'Units of Service'!$G$38</f>
        <v>0</v>
      </c>
      <c r="E99" s="275">
        <f>'Units of Service'!$G$39</f>
        <v>0</v>
      </c>
      <c r="F99" s="275">
        <f>'Units of Service'!$G$40</f>
        <v>0</v>
      </c>
      <c r="G99" s="275">
        <f>'Units of Service'!$G$41</f>
        <v>0</v>
      </c>
      <c r="H99" s="275">
        <f>'Units of Service'!$G$42</f>
        <v>0</v>
      </c>
      <c r="I99" s="275">
        <f>'Units of Service'!$G$43</f>
        <v>0</v>
      </c>
      <c r="J99" s="275">
        <f>'Units of Service'!$G$44</f>
        <v>0</v>
      </c>
      <c r="K99" s="275">
        <f>'Units of Service'!$G$45</f>
        <v>0</v>
      </c>
      <c r="L99" s="275">
        <f>'Units of Service'!$G$65</f>
        <v>0</v>
      </c>
      <c r="M99" s="275">
        <f>'Units of Service'!$G$66</f>
        <v>0</v>
      </c>
      <c r="N99" s="275">
        <f>'Units of Service'!$G$67</f>
        <v>0</v>
      </c>
      <c r="O99" s="275">
        <f>'Units of Service'!$G$68</f>
        <v>0</v>
      </c>
      <c r="P99" s="617"/>
      <c r="Q99" s="617"/>
      <c r="R99" s="302"/>
      <c r="S99" s="302"/>
    </row>
    <row r="100" spans="1:19" x14ac:dyDescent="0.2">
      <c r="B100" s="13" t="s">
        <v>318</v>
      </c>
      <c r="C100" s="240" t="str">
        <f t="shared" ref="C100:O100" si="43">IFERROR(C$68/C$99,"")</f>
        <v/>
      </c>
      <c r="D100" s="240" t="str">
        <f t="shared" si="43"/>
        <v/>
      </c>
      <c r="E100" s="240" t="str">
        <f t="shared" si="43"/>
        <v/>
      </c>
      <c r="F100" s="240" t="str">
        <f t="shared" si="43"/>
        <v/>
      </c>
      <c r="G100" s="240" t="str">
        <f t="shared" si="43"/>
        <v/>
      </c>
      <c r="H100" s="240" t="str">
        <f t="shared" si="43"/>
        <v/>
      </c>
      <c r="I100" s="240" t="str">
        <f t="shared" si="43"/>
        <v/>
      </c>
      <c r="J100" s="240" t="str">
        <f t="shared" si="43"/>
        <v/>
      </c>
      <c r="K100" s="240" t="str">
        <f t="shared" si="43"/>
        <v/>
      </c>
      <c r="L100" s="240" t="str">
        <f t="shared" si="43"/>
        <v/>
      </c>
      <c r="M100" s="240" t="str">
        <f t="shared" si="43"/>
        <v/>
      </c>
      <c r="N100" s="240" t="str">
        <f t="shared" si="43"/>
        <v/>
      </c>
      <c r="O100" s="240" t="str">
        <f t="shared" si="43"/>
        <v/>
      </c>
      <c r="P100" s="240" t="str">
        <f>IFERROR(P$14/P$45,"")</f>
        <v/>
      </c>
      <c r="Q100" s="240" t="str">
        <f>IFERROR(Q$14/Q$45,"")</f>
        <v/>
      </c>
      <c r="R100" s="303"/>
      <c r="S100" s="303"/>
    </row>
    <row r="101" spans="1:19" x14ac:dyDescent="0.2">
      <c r="B101" s="13" t="s">
        <v>317</v>
      </c>
      <c r="C101" s="240" t="str">
        <f t="shared" ref="C101:O101" si="44">IFERROR(C$80/C$99,"")</f>
        <v/>
      </c>
      <c r="D101" s="240" t="str">
        <f t="shared" si="44"/>
        <v/>
      </c>
      <c r="E101" s="240" t="str">
        <f t="shared" si="44"/>
        <v/>
      </c>
      <c r="F101" s="240" t="str">
        <f t="shared" si="44"/>
        <v/>
      </c>
      <c r="G101" s="240" t="str">
        <f t="shared" si="44"/>
        <v/>
      </c>
      <c r="H101" s="240" t="str">
        <f t="shared" si="44"/>
        <v/>
      </c>
      <c r="I101" s="240" t="str">
        <f t="shared" si="44"/>
        <v/>
      </c>
      <c r="J101" s="240" t="str">
        <f t="shared" si="44"/>
        <v/>
      </c>
      <c r="K101" s="240" t="str">
        <f t="shared" si="44"/>
        <v/>
      </c>
      <c r="L101" s="240" t="str">
        <f t="shared" si="44"/>
        <v/>
      </c>
      <c r="M101" s="240" t="str">
        <f t="shared" si="44"/>
        <v/>
      </c>
      <c r="N101" s="240" t="str">
        <f t="shared" si="44"/>
        <v/>
      </c>
      <c r="O101" s="240" t="str">
        <f t="shared" si="44"/>
        <v/>
      </c>
      <c r="P101" s="240" t="str">
        <f>IFERROR(P$26/P$45,"")</f>
        <v/>
      </c>
      <c r="Q101" s="240" t="str">
        <f>IFERROR(Q$26/Q$45,"")</f>
        <v/>
      </c>
      <c r="R101" s="303"/>
      <c r="S101" s="303"/>
    </row>
    <row r="102" spans="1:19" x14ac:dyDescent="0.2">
      <c r="B102" s="13" t="s">
        <v>316</v>
      </c>
      <c r="C102" s="240" t="str">
        <f>IFERROR(C$95/C$99,"")</f>
        <v/>
      </c>
      <c r="D102" s="240" t="str">
        <f t="shared" ref="D102:O102" si="45">IFERROR(D$95/D$99,"")</f>
        <v/>
      </c>
      <c r="E102" s="240" t="str">
        <f t="shared" si="45"/>
        <v/>
      </c>
      <c r="F102" s="240" t="str">
        <f t="shared" si="45"/>
        <v/>
      </c>
      <c r="G102" s="240" t="str">
        <f t="shared" si="45"/>
        <v/>
      </c>
      <c r="H102" s="240" t="str">
        <f t="shared" si="45"/>
        <v/>
      </c>
      <c r="I102" s="240" t="str">
        <f t="shared" si="45"/>
        <v/>
      </c>
      <c r="J102" s="240" t="str">
        <f t="shared" si="45"/>
        <v/>
      </c>
      <c r="K102" s="240" t="str">
        <f t="shared" si="45"/>
        <v/>
      </c>
      <c r="L102" s="240" t="str">
        <f t="shared" si="45"/>
        <v/>
      </c>
      <c r="M102" s="240" t="str">
        <f t="shared" si="45"/>
        <v/>
      </c>
      <c r="N102" s="240" t="str">
        <f t="shared" si="45"/>
        <v/>
      </c>
      <c r="O102" s="240" t="str">
        <f t="shared" si="45"/>
        <v/>
      </c>
      <c r="P102" s="240" t="str">
        <f t="shared" ref="P102:Q102" si="46">IFERROR(P$41/P$45,"")</f>
        <v/>
      </c>
      <c r="Q102" s="240" t="str">
        <f t="shared" si="46"/>
        <v/>
      </c>
      <c r="R102" s="304"/>
      <c r="S102" s="304"/>
    </row>
    <row r="104" spans="1:19" x14ac:dyDescent="0.2">
      <c r="A104" s="12" t="s">
        <v>102</v>
      </c>
      <c r="C104" s="238">
        <f t="shared" ref="C104:R104" si="47">+C74-C80-C95</f>
        <v>0</v>
      </c>
      <c r="D104" s="238">
        <f t="shared" si="47"/>
        <v>0</v>
      </c>
      <c r="E104" s="238">
        <f t="shared" si="47"/>
        <v>0</v>
      </c>
      <c r="F104" s="238">
        <f t="shared" si="47"/>
        <v>0</v>
      </c>
      <c r="G104" s="238">
        <f t="shared" si="47"/>
        <v>0</v>
      </c>
      <c r="H104" s="238">
        <f t="shared" si="47"/>
        <v>0</v>
      </c>
      <c r="I104" s="238">
        <f t="shared" si="47"/>
        <v>0</v>
      </c>
      <c r="J104" s="238">
        <f t="shared" si="47"/>
        <v>0</v>
      </c>
      <c r="K104" s="238">
        <f t="shared" si="47"/>
        <v>0</v>
      </c>
      <c r="L104" s="238">
        <f t="shared" si="47"/>
        <v>0</v>
      </c>
      <c r="M104" s="238">
        <f t="shared" si="47"/>
        <v>0</v>
      </c>
      <c r="N104" s="238">
        <f t="shared" si="47"/>
        <v>0</v>
      </c>
      <c r="O104" s="238">
        <f t="shared" si="47"/>
        <v>0</v>
      </c>
      <c r="P104" s="238">
        <f t="shared" si="47"/>
        <v>0</v>
      </c>
      <c r="Q104" s="238">
        <f t="shared" si="47"/>
        <v>0</v>
      </c>
      <c r="R104" s="238">
        <f t="shared" si="47"/>
        <v>0</v>
      </c>
      <c r="S104" s="238"/>
    </row>
    <row r="105" spans="1:19" x14ac:dyDescent="0.2">
      <c r="A105" s="12" t="s">
        <v>269</v>
      </c>
      <c r="C105" s="59" t="str">
        <f t="shared" ref="C105:R105" si="48">IF(C99&gt;0,IF(C68&gt;0,"OK","Need Budget"), "OK")</f>
        <v>OK</v>
      </c>
      <c r="D105" s="59" t="str">
        <f t="shared" si="48"/>
        <v>OK</v>
      </c>
      <c r="E105" s="59" t="str">
        <f t="shared" si="48"/>
        <v>OK</v>
      </c>
      <c r="F105" s="59" t="str">
        <f t="shared" si="48"/>
        <v>OK</v>
      </c>
      <c r="G105" s="59" t="str">
        <f t="shared" si="48"/>
        <v>OK</v>
      </c>
      <c r="H105" s="59" t="str">
        <f t="shared" si="48"/>
        <v>OK</v>
      </c>
      <c r="I105" s="59" t="str">
        <f t="shared" si="48"/>
        <v>OK</v>
      </c>
      <c r="J105" s="59" t="str">
        <f t="shared" si="48"/>
        <v>OK</v>
      </c>
      <c r="K105" s="59" t="str">
        <f t="shared" si="48"/>
        <v>OK</v>
      </c>
      <c r="L105" s="59" t="str">
        <f t="shared" si="48"/>
        <v>OK</v>
      </c>
      <c r="M105" s="59" t="str">
        <f t="shared" si="48"/>
        <v>OK</v>
      </c>
      <c r="N105" s="59" t="str">
        <f t="shared" si="48"/>
        <v>OK</v>
      </c>
      <c r="O105" s="59" t="str">
        <f t="shared" si="48"/>
        <v>OK</v>
      </c>
      <c r="P105" s="59" t="str">
        <f t="shared" si="48"/>
        <v>OK</v>
      </c>
      <c r="Q105" s="59" t="str">
        <f t="shared" si="48"/>
        <v>OK</v>
      </c>
      <c r="R105" s="59" t="str">
        <f t="shared" si="48"/>
        <v>OK</v>
      </c>
    </row>
    <row r="110" spans="1:19" s="422" customFormat="1" x14ac:dyDescent="0.2">
      <c r="A110" s="487" t="s">
        <v>557</v>
      </c>
      <c r="B110" s="487"/>
      <c r="C110" s="487"/>
      <c r="D110" s="487"/>
      <c r="E110" s="488"/>
      <c r="F110" s="487"/>
      <c r="G110" s="487"/>
      <c r="H110" s="487"/>
      <c r="I110" s="487"/>
      <c r="J110" s="487"/>
      <c r="K110" s="487"/>
      <c r="L110" s="487"/>
      <c r="M110" s="487"/>
      <c r="N110" s="487"/>
      <c r="O110" s="487"/>
      <c r="P110" s="487"/>
      <c r="Q110" s="487"/>
      <c r="R110" s="487"/>
    </row>
    <row r="111" spans="1:19" s="422" customFormat="1" ht="13.5" thickBot="1" x14ac:dyDescent="0.25"/>
    <row r="112" spans="1:19" s="422" customFormat="1" ht="64.5" thickBot="1" x14ac:dyDescent="0.25">
      <c r="A112" s="489"/>
      <c r="B112" s="490" t="s">
        <v>103</v>
      </c>
      <c r="C112" s="508" t="s">
        <v>423</v>
      </c>
      <c r="D112" s="508" t="s">
        <v>207</v>
      </c>
      <c r="E112" s="508" t="s">
        <v>208</v>
      </c>
      <c r="F112" s="508" t="s">
        <v>326</v>
      </c>
      <c r="G112" s="508" t="s">
        <v>209</v>
      </c>
      <c r="H112" s="508" t="s">
        <v>327</v>
      </c>
      <c r="I112" s="508" t="s">
        <v>422</v>
      </c>
      <c r="J112" s="508" t="s">
        <v>211</v>
      </c>
      <c r="K112" s="508" t="s">
        <v>421</v>
      </c>
      <c r="L112" s="288" t="s">
        <v>477</v>
      </c>
      <c r="M112" s="288" t="s">
        <v>478</v>
      </c>
      <c r="N112" s="288" t="s">
        <v>479</v>
      </c>
      <c r="O112" s="288" t="s">
        <v>480</v>
      </c>
      <c r="P112" s="616"/>
      <c r="Q112" s="616"/>
      <c r="R112" s="494" t="s">
        <v>105</v>
      </c>
      <c r="S112" s="495" t="s">
        <v>18</v>
      </c>
    </row>
    <row r="113" spans="1:19" s="422" customFormat="1" x14ac:dyDescent="0.2">
      <c r="A113" s="437" t="s">
        <v>19</v>
      </c>
      <c r="B113" s="438"/>
      <c r="C113" s="496"/>
      <c r="D113" s="496"/>
      <c r="E113" s="496"/>
      <c r="F113" s="439"/>
      <c r="G113" s="496"/>
      <c r="H113" s="438"/>
      <c r="I113" s="438"/>
      <c r="J113" s="438"/>
      <c r="K113" s="438"/>
      <c r="L113" s="438"/>
      <c r="M113" s="438"/>
      <c r="N113" s="438"/>
      <c r="O113" s="438"/>
      <c r="P113" s="438"/>
      <c r="Q113" s="438"/>
      <c r="R113" s="438"/>
      <c r="S113" s="497"/>
    </row>
    <row r="114" spans="1:19" s="422" customFormat="1" x14ac:dyDescent="0.2">
      <c r="A114" s="443"/>
      <c r="B114" s="498" t="s">
        <v>20</v>
      </c>
      <c r="C114" s="447">
        <f t="shared" ref="C114:R114" si="49">C59-C5</f>
        <v>0</v>
      </c>
      <c r="D114" s="447">
        <f t="shared" si="49"/>
        <v>0</v>
      </c>
      <c r="E114" s="447">
        <f t="shared" si="49"/>
        <v>0</v>
      </c>
      <c r="F114" s="447">
        <f t="shared" si="49"/>
        <v>0</v>
      </c>
      <c r="G114" s="447">
        <f t="shared" si="49"/>
        <v>0</v>
      </c>
      <c r="H114" s="447">
        <f t="shared" si="49"/>
        <v>0</v>
      </c>
      <c r="I114" s="447">
        <f t="shared" si="49"/>
        <v>0</v>
      </c>
      <c r="J114" s="447">
        <f t="shared" si="49"/>
        <v>0</v>
      </c>
      <c r="K114" s="447">
        <f t="shared" si="49"/>
        <v>0</v>
      </c>
      <c r="L114" s="447">
        <f t="shared" si="49"/>
        <v>0</v>
      </c>
      <c r="M114" s="447">
        <f t="shared" si="49"/>
        <v>0</v>
      </c>
      <c r="N114" s="447">
        <f t="shared" si="49"/>
        <v>0</v>
      </c>
      <c r="O114" s="447">
        <f t="shared" si="49"/>
        <v>0</v>
      </c>
      <c r="P114" s="447">
        <f t="shared" si="49"/>
        <v>0</v>
      </c>
      <c r="Q114" s="447">
        <f t="shared" si="49"/>
        <v>0</v>
      </c>
      <c r="R114" s="447">
        <f t="shared" si="49"/>
        <v>0</v>
      </c>
      <c r="S114" s="499">
        <f t="shared" ref="S114:S122" si="50">SUM(C114:R114)</f>
        <v>0</v>
      </c>
    </row>
    <row r="115" spans="1:19" s="422" customFormat="1" x14ac:dyDescent="0.2">
      <c r="A115" s="443"/>
      <c r="B115" s="500" t="s">
        <v>21</v>
      </c>
      <c r="C115" s="447">
        <f t="shared" ref="C115:R115" si="51">C60-C6</f>
        <v>0</v>
      </c>
      <c r="D115" s="447">
        <f t="shared" si="51"/>
        <v>0</v>
      </c>
      <c r="E115" s="447">
        <f t="shared" si="51"/>
        <v>0</v>
      </c>
      <c r="F115" s="447">
        <f t="shared" si="51"/>
        <v>0</v>
      </c>
      <c r="G115" s="447">
        <f t="shared" si="51"/>
        <v>0</v>
      </c>
      <c r="H115" s="447">
        <f t="shared" si="51"/>
        <v>0</v>
      </c>
      <c r="I115" s="447">
        <f t="shared" si="51"/>
        <v>0</v>
      </c>
      <c r="J115" s="447">
        <f t="shared" si="51"/>
        <v>0</v>
      </c>
      <c r="K115" s="447">
        <f t="shared" si="51"/>
        <v>0</v>
      </c>
      <c r="L115" s="447">
        <f t="shared" si="51"/>
        <v>0</v>
      </c>
      <c r="M115" s="447">
        <f t="shared" si="51"/>
        <v>0</v>
      </c>
      <c r="N115" s="447">
        <f t="shared" si="51"/>
        <v>0</v>
      </c>
      <c r="O115" s="447">
        <f t="shared" si="51"/>
        <v>0</v>
      </c>
      <c r="P115" s="447">
        <f t="shared" si="51"/>
        <v>0</v>
      </c>
      <c r="Q115" s="447">
        <f t="shared" si="51"/>
        <v>0</v>
      </c>
      <c r="R115" s="447">
        <f t="shared" si="51"/>
        <v>0</v>
      </c>
      <c r="S115" s="464">
        <f t="shared" si="50"/>
        <v>0</v>
      </c>
    </row>
    <row r="116" spans="1:19" s="422" customFormat="1" x14ac:dyDescent="0.2">
      <c r="A116" s="443"/>
      <c r="B116" s="500" t="s">
        <v>22</v>
      </c>
      <c r="C116" s="447">
        <f t="shared" ref="C116:R116" si="52">C61-C7</f>
        <v>0</v>
      </c>
      <c r="D116" s="447">
        <f t="shared" si="52"/>
        <v>0</v>
      </c>
      <c r="E116" s="447">
        <f t="shared" si="52"/>
        <v>0</v>
      </c>
      <c r="F116" s="447">
        <f t="shared" si="52"/>
        <v>0</v>
      </c>
      <c r="G116" s="447">
        <f t="shared" si="52"/>
        <v>0</v>
      </c>
      <c r="H116" s="447">
        <f t="shared" si="52"/>
        <v>0</v>
      </c>
      <c r="I116" s="447">
        <f t="shared" si="52"/>
        <v>0</v>
      </c>
      <c r="J116" s="447">
        <f t="shared" si="52"/>
        <v>0</v>
      </c>
      <c r="K116" s="447">
        <f t="shared" si="52"/>
        <v>0</v>
      </c>
      <c r="L116" s="447">
        <f t="shared" si="52"/>
        <v>0</v>
      </c>
      <c r="M116" s="447">
        <f t="shared" si="52"/>
        <v>0</v>
      </c>
      <c r="N116" s="447">
        <f t="shared" si="52"/>
        <v>0</v>
      </c>
      <c r="O116" s="447">
        <f t="shared" si="52"/>
        <v>0</v>
      </c>
      <c r="P116" s="447">
        <f t="shared" si="52"/>
        <v>0</v>
      </c>
      <c r="Q116" s="447">
        <f t="shared" si="52"/>
        <v>0</v>
      </c>
      <c r="R116" s="447">
        <f t="shared" si="52"/>
        <v>0</v>
      </c>
      <c r="S116" s="464">
        <f t="shared" si="50"/>
        <v>0</v>
      </c>
    </row>
    <row r="117" spans="1:19" s="422" customFormat="1" x14ac:dyDescent="0.2">
      <c r="A117" s="443"/>
      <c r="B117" s="500" t="s">
        <v>23</v>
      </c>
      <c r="C117" s="447">
        <f t="shared" ref="C117:R117" si="53">C62-C8</f>
        <v>0</v>
      </c>
      <c r="D117" s="447">
        <f t="shared" si="53"/>
        <v>0</v>
      </c>
      <c r="E117" s="447">
        <f t="shared" si="53"/>
        <v>0</v>
      </c>
      <c r="F117" s="447">
        <f t="shared" si="53"/>
        <v>0</v>
      </c>
      <c r="G117" s="447">
        <f t="shared" si="53"/>
        <v>0</v>
      </c>
      <c r="H117" s="447">
        <f t="shared" si="53"/>
        <v>0</v>
      </c>
      <c r="I117" s="447">
        <f t="shared" si="53"/>
        <v>0</v>
      </c>
      <c r="J117" s="447">
        <f t="shared" si="53"/>
        <v>0</v>
      </c>
      <c r="K117" s="447">
        <f t="shared" si="53"/>
        <v>0</v>
      </c>
      <c r="L117" s="447">
        <f t="shared" si="53"/>
        <v>0</v>
      </c>
      <c r="M117" s="447">
        <f t="shared" si="53"/>
        <v>0</v>
      </c>
      <c r="N117" s="447">
        <f t="shared" si="53"/>
        <v>0</v>
      </c>
      <c r="O117" s="447">
        <f t="shared" si="53"/>
        <v>0</v>
      </c>
      <c r="P117" s="447">
        <f t="shared" si="53"/>
        <v>0</v>
      </c>
      <c r="Q117" s="447">
        <f t="shared" si="53"/>
        <v>0</v>
      </c>
      <c r="R117" s="447">
        <f t="shared" si="53"/>
        <v>0</v>
      </c>
      <c r="S117" s="464">
        <f t="shared" si="50"/>
        <v>0</v>
      </c>
    </row>
    <row r="118" spans="1:19" s="422" customFormat="1" x14ac:dyDescent="0.2">
      <c r="A118" s="443"/>
      <c r="B118" s="500" t="s">
        <v>24</v>
      </c>
      <c r="C118" s="447">
        <f t="shared" ref="C118:R118" si="54">C63-C9</f>
        <v>0</v>
      </c>
      <c r="D118" s="447">
        <f t="shared" si="54"/>
        <v>0</v>
      </c>
      <c r="E118" s="447">
        <f t="shared" si="54"/>
        <v>0</v>
      </c>
      <c r="F118" s="447">
        <f t="shared" si="54"/>
        <v>0</v>
      </c>
      <c r="G118" s="447">
        <f t="shared" si="54"/>
        <v>0</v>
      </c>
      <c r="H118" s="447">
        <f t="shared" si="54"/>
        <v>0</v>
      </c>
      <c r="I118" s="447">
        <f t="shared" si="54"/>
        <v>0</v>
      </c>
      <c r="J118" s="447">
        <f t="shared" si="54"/>
        <v>0</v>
      </c>
      <c r="K118" s="447">
        <f t="shared" si="54"/>
        <v>0</v>
      </c>
      <c r="L118" s="447">
        <f t="shared" si="54"/>
        <v>0</v>
      </c>
      <c r="M118" s="447">
        <f t="shared" si="54"/>
        <v>0</v>
      </c>
      <c r="N118" s="447">
        <f t="shared" si="54"/>
        <v>0</v>
      </c>
      <c r="O118" s="447">
        <f t="shared" si="54"/>
        <v>0</v>
      </c>
      <c r="P118" s="447">
        <f t="shared" si="54"/>
        <v>0</v>
      </c>
      <c r="Q118" s="447">
        <f t="shared" si="54"/>
        <v>0</v>
      </c>
      <c r="R118" s="447">
        <f t="shared" si="54"/>
        <v>0</v>
      </c>
      <c r="S118" s="464">
        <f t="shared" si="50"/>
        <v>0</v>
      </c>
    </row>
    <row r="119" spans="1:19" s="422" customFormat="1" x14ac:dyDescent="0.2">
      <c r="A119" s="443"/>
      <c r="B119" s="500" t="s">
        <v>25</v>
      </c>
      <c r="C119" s="447">
        <f t="shared" ref="C119:R119" si="55">C64-C10</f>
        <v>0</v>
      </c>
      <c r="D119" s="447">
        <f t="shared" si="55"/>
        <v>0</v>
      </c>
      <c r="E119" s="447">
        <f t="shared" si="55"/>
        <v>0</v>
      </c>
      <c r="F119" s="447">
        <f t="shared" si="55"/>
        <v>0</v>
      </c>
      <c r="G119" s="447">
        <f t="shared" si="55"/>
        <v>0</v>
      </c>
      <c r="H119" s="447">
        <f t="shared" si="55"/>
        <v>0</v>
      </c>
      <c r="I119" s="447">
        <f t="shared" si="55"/>
        <v>0</v>
      </c>
      <c r="J119" s="447">
        <f t="shared" si="55"/>
        <v>0</v>
      </c>
      <c r="K119" s="447">
        <f t="shared" si="55"/>
        <v>0</v>
      </c>
      <c r="L119" s="447">
        <f t="shared" si="55"/>
        <v>0</v>
      </c>
      <c r="M119" s="447">
        <f t="shared" si="55"/>
        <v>0</v>
      </c>
      <c r="N119" s="447">
        <f t="shared" si="55"/>
        <v>0</v>
      </c>
      <c r="O119" s="447">
        <f t="shared" si="55"/>
        <v>0</v>
      </c>
      <c r="P119" s="447">
        <f t="shared" si="55"/>
        <v>0</v>
      </c>
      <c r="Q119" s="447">
        <f t="shared" si="55"/>
        <v>0</v>
      </c>
      <c r="R119" s="447">
        <f t="shared" si="55"/>
        <v>0</v>
      </c>
      <c r="S119" s="464">
        <f t="shared" si="50"/>
        <v>0</v>
      </c>
    </row>
    <row r="120" spans="1:19" s="422" customFormat="1" x14ac:dyDescent="0.2">
      <c r="A120" s="443"/>
      <c r="B120" s="500" t="s">
        <v>26</v>
      </c>
      <c r="C120" s="447">
        <f t="shared" ref="C120:R120" si="56">C65-C11</f>
        <v>0</v>
      </c>
      <c r="D120" s="447">
        <f t="shared" si="56"/>
        <v>0</v>
      </c>
      <c r="E120" s="447">
        <f t="shared" si="56"/>
        <v>0</v>
      </c>
      <c r="F120" s="447">
        <f t="shared" si="56"/>
        <v>0</v>
      </c>
      <c r="G120" s="447">
        <f t="shared" si="56"/>
        <v>0</v>
      </c>
      <c r="H120" s="447">
        <f t="shared" si="56"/>
        <v>0</v>
      </c>
      <c r="I120" s="447">
        <f t="shared" si="56"/>
        <v>0</v>
      </c>
      <c r="J120" s="447">
        <f t="shared" si="56"/>
        <v>0</v>
      </c>
      <c r="K120" s="447">
        <f t="shared" si="56"/>
        <v>0</v>
      </c>
      <c r="L120" s="447">
        <f t="shared" si="56"/>
        <v>0</v>
      </c>
      <c r="M120" s="447">
        <f t="shared" si="56"/>
        <v>0</v>
      </c>
      <c r="N120" s="447">
        <f t="shared" si="56"/>
        <v>0</v>
      </c>
      <c r="O120" s="447">
        <f t="shared" si="56"/>
        <v>0</v>
      </c>
      <c r="P120" s="447">
        <f t="shared" si="56"/>
        <v>0</v>
      </c>
      <c r="Q120" s="447">
        <f t="shared" si="56"/>
        <v>0</v>
      </c>
      <c r="R120" s="447">
        <f t="shared" si="56"/>
        <v>0</v>
      </c>
      <c r="S120" s="464">
        <f t="shared" si="50"/>
        <v>0</v>
      </c>
    </row>
    <row r="121" spans="1:19" s="422" customFormat="1" x14ac:dyDescent="0.2">
      <c r="A121" s="443"/>
      <c r="B121" s="500" t="s">
        <v>27</v>
      </c>
      <c r="C121" s="447">
        <f t="shared" ref="C121:R121" si="57">C66-C12</f>
        <v>0</v>
      </c>
      <c r="D121" s="447">
        <f t="shared" si="57"/>
        <v>0</v>
      </c>
      <c r="E121" s="447">
        <f t="shared" si="57"/>
        <v>0</v>
      </c>
      <c r="F121" s="447">
        <f t="shared" si="57"/>
        <v>0</v>
      </c>
      <c r="G121" s="447">
        <f t="shared" si="57"/>
        <v>0</v>
      </c>
      <c r="H121" s="447">
        <f t="shared" si="57"/>
        <v>0</v>
      </c>
      <c r="I121" s="447">
        <f t="shared" si="57"/>
        <v>0</v>
      </c>
      <c r="J121" s="447">
        <f t="shared" si="57"/>
        <v>0</v>
      </c>
      <c r="K121" s="447">
        <f t="shared" si="57"/>
        <v>0</v>
      </c>
      <c r="L121" s="447">
        <f t="shared" si="57"/>
        <v>0</v>
      </c>
      <c r="M121" s="447">
        <f t="shared" si="57"/>
        <v>0</v>
      </c>
      <c r="N121" s="447">
        <f t="shared" si="57"/>
        <v>0</v>
      </c>
      <c r="O121" s="447">
        <f t="shared" si="57"/>
        <v>0</v>
      </c>
      <c r="P121" s="447">
        <f t="shared" si="57"/>
        <v>0</v>
      </c>
      <c r="Q121" s="447">
        <f t="shared" si="57"/>
        <v>0</v>
      </c>
      <c r="R121" s="447">
        <f t="shared" si="57"/>
        <v>0</v>
      </c>
      <c r="S121" s="464">
        <f t="shared" si="50"/>
        <v>0</v>
      </c>
    </row>
    <row r="122" spans="1:19" s="422" customFormat="1" x14ac:dyDescent="0.2">
      <c r="A122" s="443"/>
      <c r="B122" s="500" t="s">
        <v>28</v>
      </c>
      <c r="C122" s="447">
        <f t="shared" ref="C122:R122" si="58">C67-C13</f>
        <v>0</v>
      </c>
      <c r="D122" s="447">
        <f t="shared" si="58"/>
        <v>0</v>
      </c>
      <c r="E122" s="447">
        <f t="shared" si="58"/>
        <v>0</v>
      </c>
      <c r="F122" s="447">
        <f t="shared" si="58"/>
        <v>0</v>
      </c>
      <c r="G122" s="447">
        <f t="shared" si="58"/>
        <v>0</v>
      </c>
      <c r="H122" s="447">
        <f t="shared" si="58"/>
        <v>0</v>
      </c>
      <c r="I122" s="447">
        <f t="shared" si="58"/>
        <v>0</v>
      </c>
      <c r="J122" s="447">
        <f t="shared" si="58"/>
        <v>0</v>
      </c>
      <c r="K122" s="447">
        <f t="shared" si="58"/>
        <v>0</v>
      </c>
      <c r="L122" s="447">
        <f t="shared" si="58"/>
        <v>0</v>
      </c>
      <c r="M122" s="447">
        <f t="shared" si="58"/>
        <v>0</v>
      </c>
      <c r="N122" s="447">
        <f t="shared" si="58"/>
        <v>0</v>
      </c>
      <c r="O122" s="447">
        <f t="shared" si="58"/>
        <v>0</v>
      </c>
      <c r="P122" s="447">
        <f t="shared" si="58"/>
        <v>0</v>
      </c>
      <c r="Q122" s="447">
        <f t="shared" si="58"/>
        <v>0</v>
      </c>
      <c r="R122" s="447">
        <f t="shared" si="58"/>
        <v>0</v>
      </c>
      <c r="S122" s="464">
        <f t="shared" si="50"/>
        <v>0</v>
      </c>
    </row>
    <row r="123" spans="1:19" s="422" customFormat="1" x14ac:dyDescent="0.2">
      <c r="A123" s="450" t="s">
        <v>29</v>
      </c>
      <c r="B123" s="451"/>
      <c r="C123" s="452">
        <f>SUM(C114:C122)</f>
        <v>0</v>
      </c>
      <c r="D123" s="452">
        <f>SUM(D114:D122)</f>
        <v>0</v>
      </c>
      <c r="E123" s="452">
        <f>SUM(E114:E122)</f>
        <v>0</v>
      </c>
      <c r="F123" s="452">
        <f t="shared" ref="F123:R123" si="59">SUM(F114:F122)</f>
        <v>0</v>
      </c>
      <c r="G123" s="452">
        <f t="shared" si="59"/>
        <v>0</v>
      </c>
      <c r="H123" s="452">
        <f t="shared" si="59"/>
        <v>0</v>
      </c>
      <c r="I123" s="452">
        <f t="shared" si="59"/>
        <v>0</v>
      </c>
      <c r="J123" s="452">
        <f t="shared" si="59"/>
        <v>0</v>
      </c>
      <c r="K123" s="452">
        <f t="shared" si="59"/>
        <v>0</v>
      </c>
      <c r="L123" s="452">
        <f t="shared" ref="L123:O123" si="60">SUM(L114:L122)</f>
        <v>0</v>
      </c>
      <c r="M123" s="452">
        <f t="shared" si="60"/>
        <v>0</v>
      </c>
      <c r="N123" s="452">
        <f t="shared" si="60"/>
        <v>0</v>
      </c>
      <c r="O123" s="452">
        <f t="shared" si="60"/>
        <v>0</v>
      </c>
      <c r="P123" s="452">
        <f t="shared" ref="P123:Q123" si="61">SUM(P114:P122)</f>
        <v>0</v>
      </c>
      <c r="Q123" s="452">
        <f t="shared" si="61"/>
        <v>0</v>
      </c>
      <c r="R123" s="452">
        <f t="shared" si="59"/>
        <v>0</v>
      </c>
      <c r="S123" s="453">
        <f>SUM(S114:S122)</f>
        <v>0</v>
      </c>
    </row>
    <row r="124" spans="1:19" s="422" customFormat="1" x14ac:dyDescent="0.2">
      <c r="A124" s="437" t="s">
        <v>30</v>
      </c>
      <c r="B124" s="440"/>
      <c r="C124" s="458" t="s">
        <v>35</v>
      </c>
      <c r="D124" s="458"/>
      <c r="E124" s="458"/>
      <c r="F124" s="458"/>
      <c r="G124" s="458"/>
      <c r="H124" s="458"/>
      <c r="I124" s="458"/>
      <c r="J124" s="458"/>
      <c r="K124" s="458"/>
      <c r="L124" s="458"/>
      <c r="M124" s="458"/>
      <c r="N124" s="458"/>
      <c r="O124" s="458"/>
      <c r="P124" s="458"/>
      <c r="Q124" s="458"/>
      <c r="R124" s="458"/>
      <c r="S124" s="501"/>
    </row>
    <row r="125" spans="1:19" s="422" customFormat="1" x14ac:dyDescent="0.2">
      <c r="A125" s="461"/>
      <c r="B125" s="468" t="s">
        <v>107</v>
      </c>
      <c r="C125" s="447">
        <f t="shared" ref="C125:R125" si="62">C70-C16</f>
        <v>0</v>
      </c>
      <c r="D125" s="447">
        <f t="shared" si="62"/>
        <v>0</v>
      </c>
      <c r="E125" s="447">
        <f t="shared" si="62"/>
        <v>0</v>
      </c>
      <c r="F125" s="447">
        <f t="shared" si="62"/>
        <v>0</v>
      </c>
      <c r="G125" s="447">
        <f t="shared" si="62"/>
        <v>0</v>
      </c>
      <c r="H125" s="447">
        <f t="shared" si="62"/>
        <v>0</v>
      </c>
      <c r="I125" s="447">
        <f t="shared" si="62"/>
        <v>0</v>
      </c>
      <c r="J125" s="447">
        <f t="shared" si="62"/>
        <v>0</v>
      </c>
      <c r="K125" s="447">
        <f t="shared" si="62"/>
        <v>0</v>
      </c>
      <c r="L125" s="447">
        <f t="shared" si="62"/>
        <v>0</v>
      </c>
      <c r="M125" s="447">
        <f t="shared" si="62"/>
        <v>0</v>
      </c>
      <c r="N125" s="447">
        <f t="shared" si="62"/>
        <v>0</v>
      </c>
      <c r="O125" s="447">
        <f t="shared" si="62"/>
        <v>0</v>
      </c>
      <c r="P125" s="447">
        <f t="shared" si="62"/>
        <v>0</v>
      </c>
      <c r="Q125" s="447">
        <f t="shared" si="62"/>
        <v>0</v>
      </c>
      <c r="R125" s="447">
        <f t="shared" si="62"/>
        <v>0</v>
      </c>
      <c r="S125" s="499">
        <f>SUM(C125:R125)</f>
        <v>0</v>
      </c>
    </row>
    <row r="126" spans="1:19" s="422" customFormat="1" x14ac:dyDescent="0.2">
      <c r="A126" s="443"/>
      <c r="B126" s="469" t="s">
        <v>309</v>
      </c>
      <c r="C126" s="447">
        <f t="shared" ref="C126:R126" si="63">C71-C17</f>
        <v>0</v>
      </c>
      <c r="D126" s="447">
        <f t="shared" si="63"/>
        <v>0</v>
      </c>
      <c r="E126" s="447">
        <f t="shared" si="63"/>
        <v>0</v>
      </c>
      <c r="F126" s="447">
        <f t="shared" si="63"/>
        <v>0</v>
      </c>
      <c r="G126" s="447">
        <f t="shared" si="63"/>
        <v>0</v>
      </c>
      <c r="H126" s="447">
        <f t="shared" si="63"/>
        <v>0</v>
      </c>
      <c r="I126" s="447">
        <f t="shared" si="63"/>
        <v>0</v>
      </c>
      <c r="J126" s="447">
        <f t="shared" si="63"/>
        <v>0</v>
      </c>
      <c r="K126" s="447">
        <f t="shared" si="63"/>
        <v>0</v>
      </c>
      <c r="L126" s="447">
        <f t="shared" si="63"/>
        <v>0</v>
      </c>
      <c r="M126" s="447">
        <f t="shared" si="63"/>
        <v>0</v>
      </c>
      <c r="N126" s="447">
        <f t="shared" si="63"/>
        <v>0</v>
      </c>
      <c r="O126" s="447">
        <f t="shared" si="63"/>
        <v>0</v>
      </c>
      <c r="P126" s="447">
        <f t="shared" si="63"/>
        <v>0</v>
      </c>
      <c r="Q126" s="447">
        <f t="shared" si="63"/>
        <v>0</v>
      </c>
      <c r="R126" s="447">
        <f t="shared" si="63"/>
        <v>0</v>
      </c>
      <c r="S126" s="464">
        <f>SUM(C126:R126)</f>
        <v>0</v>
      </c>
    </row>
    <row r="127" spans="1:19" s="422" customFormat="1" x14ac:dyDescent="0.2">
      <c r="A127" s="461"/>
      <c r="B127" s="469" t="s">
        <v>302</v>
      </c>
      <c r="C127" s="447">
        <f t="shared" ref="C127:R127" si="64">C72-C18</f>
        <v>0</v>
      </c>
      <c r="D127" s="447">
        <f t="shared" si="64"/>
        <v>0</v>
      </c>
      <c r="E127" s="447">
        <f t="shared" si="64"/>
        <v>0</v>
      </c>
      <c r="F127" s="447">
        <f t="shared" si="64"/>
        <v>0</v>
      </c>
      <c r="G127" s="447">
        <f t="shared" si="64"/>
        <v>0</v>
      </c>
      <c r="H127" s="447">
        <f t="shared" si="64"/>
        <v>0</v>
      </c>
      <c r="I127" s="447">
        <f t="shared" si="64"/>
        <v>0</v>
      </c>
      <c r="J127" s="447">
        <f t="shared" si="64"/>
        <v>0</v>
      </c>
      <c r="K127" s="447">
        <f t="shared" si="64"/>
        <v>0</v>
      </c>
      <c r="L127" s="447">
        <f t="shared" si="64"/>
        <v>0</v>
      </c>
      <c r="M127" s="447">
        <f t="shared" si="64"/>
        <v>0</v>
      </c>
      <c r="N127" s="447">
        <f t="shared" si="64"/>
        <v>0</v>
      </c>
      <c r="O127" s="447">
        <f t="shared" si="64"/>
        <v>0</v>
      </c>
      <c r="P127" s="447">
        <f t="shared" si="64"/>
        <v>0</v>
      </c>
      <c r="Q127" s="447">
        <f t="shared" si="64"/>
        <v>0</v>
      </c>
      <c r="R127" s="447">
        <f t="shared" si="64"/>
        <v>0</v>
      </c>
      <c r="S127" s="464">
        <f>SUM(C127:R127)</f>
        <v>0</v>
      </c>
    </row>
    <row r="128" spans="1:19" s="422" customFormat="1" x14ac:dyDescent="0.2">
      <c r="A128" s="450" t="s">
        <v>31</v>
      </c>
      <c r="B128" s="462"/>
      <c r="C128" s="463">
        <f t="shared" ref="C128" si="65">SUM(C125:C127)</f>
        <v>0</v>
      </c>
      <c r="D128" s="463">
        <f t="shared" ref="D128:S128" si="66">SUM(D125:D127)</f>
        <v>0</v>
      </c>
      <c r="E128" s="463">
        <f t="shared" si="66"/>
        <v>0</v>
      </c>
      <c r="F128" s="463">
        <f t="shared" si="66"/>
        <v>0</v>
      </c>
      <c r="G128" s="463">
        <f t="shared" si="66"/>
        <v>0</v>
      </c>
      <c r="H128" s="463">
        <f t="shared" si="66"/>
        <v>0</v>
      </c>
      <c r="I128" s="463">
        <f t="shared" si="66"/>
        <v>0</v>
      </c>
      <c r="J128" s="463">
        <f t="shared" ref="J128" si="67">SUM(J125:J127)</f>
        <v>0</v>
      </c>
      <c r="K128" s="463">
        <f t="shared" si="66"/>
        <v>0</v>
      </c>
      <c r="L128" s="463">
        <f t="shared" ref="L128:O128" si="68">SUM(L125:L127)</f>
        <v>0</v>
      </c>
      <c r="M128" s="463">
        <f t="shared" si="68"/>
        <v>0</v>
      </c>
      <c r="N128" s="463">
        <f t="shared" si="68"/>
        <v>0</v>
      </c>
      <c r="O128" s="463">
        <f t="shared" si="68"/>
        <v>0</v>
      </c>
      <c r="P128" s="463">
        <f t="shared" ref="P128:Q128" si="69">SUM(P125:P127)</f>
        <v>0</v>
      </c>
      <c r="Q128" s="463">
        <f t="shared" si="69"/>
        <v>0</v>
      </c>
      <c r="R128" s="463">
        <f t="shared" si="66"/>
        <v>0</v>
      </c>
      <c r="S128" s="464">
        <f t="shared" si="66"/>
        <v>0</v>
      </c>
    </row>
    <row r="129" spans="1:19" s="422" customFormat="1" x14ac:dyDescent="0.2">
      <c r="A129" s="466" t="s">
        <v>32</v>
      </c>
      <c r="B129" s="451"/>
      <c r="C129" s="452">
        <f t="shared" ref="C129" si="70">+C123-C128</f>
        <v>0</v>
      </c>
      <c r="D129" s="452">
        <f t="shared" ref="D129:S129" si="71">+D123-D128</f>
        <v>0</v>
      </c>
      <c r="E129" s="452">
        <f t="shared" si="71"/>
        <v>0</v>
      </c>
      <c r="F129" s="452">
        <f t="shared" si="71"/>
        <v>0</v>
      </c>
      <c r="G129" s="452">
        <f t="shared" si="71"/>
        <v>0</v>
      </c>
      <c r="H129" s="452">
        <f t="shared" si="71"/>
        <v>0</v>
      </c>
      <c r="I129" s="452">
        <f t="shared" si="71"/>
        <v>0</v>
      </c>
      <c r="J129" s="452">
        <f t="shared" ref="J129" si="72">+J123-J128</f>
        <v>0</v>
      </c>
      <c r="K129" s="452">
        <f t="shared" si="71"/>
        <v>0</v>
      </c>
      <c r="L129" s="452">
        <f t="shared" ref="L129:O129" si="73">+L123-L128</f>
        <v>0</v>
      </c>
      <c r="M129" s="452">
        <f t="shared" si="73"/>
        <v>0</v>
      </c>
      <c r="N129" s="452">
        <f t="shared" si="73"/>
        <v>0</v>
      </c>
      <c r="O129" s="452">
        <f t="shared" si="73"/>
        <v>0</v>
      </c>
      <c r="P129" s="452">
        <f t="shared" ref="P129:Q129" si="74">+P123-P128</f>
        <v>0</v>
      </c>
      <c r="Q129" s="452">
        <f t="shared" si="74"/>
        <v>0</v>
      </c>
      <c r="R129" s="452">
        <f t="shared" si="71"/>
        <v>0</v>
      </c>
      <c r="S129" s="453">
        <f t="shared" si="71"/>
        <v>0</v>
      </c>
    </row>
    <row r="130" spans="1:19" s="422" customFormat="1" x14ac:dyDescent="0.2">
      <c r="A130" s="467" t="s">
        <v>33</v>
      </c>
      <c r="B130" s="440"/>
      <c r="C130" s="458"/>
      <c r="D130" s="458"/>
      <c r="E130" s="458"/>
      <c r="F130" s="458"/>
      <c r="G130" s="458"/>
      <c r="H130" s="458"/>
      <c r="I130" s="458"/>
      <c r="J130" s="458"/>
      <c r="K130" s="458"/>
      <c r="L130" s="458"/>
      <c r="M130" s="458"/>
      <c r="N130" s="458"/>
      <c r="O130" s="458"/>
      <c r="P130" s="458"/>
      <c r="Q130" s="458"/>
      <c r="R130" s="458"/>
      <c r="S130" s="501"/>
    </row>
    <row r="131" spans="1:19" s="422" customFormat="1" x14ac:dyDescent="0.2">
      <c r="A131" s="461"/>
      <c r="B131" s="468" t="s">
        <v>330</v>
      </c>
      <c r="C131" s="447">
        <f t="shared" ref="C131:R131" si="75">C76-C22</f>
        <v>0</v>
      </c>
      <c r="D131" s="447">
        <f t="shared" si="75"/>
        <v>0</v>
      </c>
      <c r="E131" s="447">
        <f t="shared" si="75"/>
        <v>0</v>
      </c>
      <c r="F131" s="447">
        <f t="shared" si="75"/>
        <v>0</v>
      </c>
      <c r="G131" s="447">
        <f t="shared" si="75"/>
        <v>0</v>
      </c>
      <c r="H131" s="447">
        <f t="shared" si="75"/>
        <v>0</v>
      </c>
      <c r="I131" s="447">
        <f t="shared" si="75"/>
        <v>0</v>
      </c>
      <c r="J131" s="447">
        <f t="shared" si="75"/>
        <v>0</v>
      </c>
      <c r="K131" s="447">
        <f t="shared" si="75"/>
        <v>0</v>
      </c>
      <c r="L131" s="447">
        <f t="shared" si="75"/>
        <v>0</v>
      </c>
      <c r="M131" s="447">
        <f t="shared" si="75"/>
        <v>0</v>
      </c>
      <c r="N131" s="447">
        <f t="shared" si="75"/>
        <v>0</v>
      </c>
      <c r="O131" s="447">
        <f t="shared" si="75"/>
        <v>0</v>
      </c>
      <c r="P131" s="447">
        <f t="shared" si="75"/>
        <v>0</v>
      </c>
      <c r="Q131" s="447">
        <f t="shared" si="75"/>
        <v>0</v>
      </c>
      <c r="R131" s="447">
        <f t="shared" si="75"/>
        <v>0</v>
      </c>
      <c r="S131" s="499">
        <f>SUM(C131:R131)</f>
        <v>0</v>
      </c>
    </row>
    <row r="132" spans="1:19" s="422" customFormat="1" x14ac:dyDescent="0.2">
      <c r="A132" s="443"/>
      <c r="B132" s="469" t="s">
        <v>331</v>
      </c>
      <c r="C132" s="447">
        <f t="shared" ref="C132:R132" si="76">C77-C23</f>
        <v>0</v>
      </c>
      <c r="D132" s="447">
        <f t="shared" si="76"/>
        <v>0</v>
      </c>
      <c r="E132" s="447">
        <f t="shared" si="76"/>
        <v>0</v>
      </c>
      <c r="F132" s="447">
        <f t="shared" si="76"/>
        <v>0</v>
      </c>
      <c r="G132" s="447">
        <f t="shared" si="76"/>
        <v>0</v>
      </c>
      <c r="H132" s="447">
        <f t="shared" si="76"/>
        <v>0</v>
      </c>
      <c r="I132" s="447">
        <f t="shared" si="76"/>
        <v>0</v>
      </c>
      <c r="J132" s="447">
        <f t="shared" si="76"/>
        <v>0</v>
      </c>
      <c r="K132" s="447">
        <f t="shared" si="76"/>
        <v>0</v>
      </c>
      <c r="L132" s="447">
        <f t="shared" si="76"/>
        <v>0</v>
      </c>
      <c r="M132" s="447">
        <f t="shared" si="76"/>
        <v>0</v>
      </c>
      <c r="N132" s="447">
        <f t="shared" si="76"/>
        <v>0</v>
      </c>
      <c r="O132" s="447">
        <f t="shared" si="76"/>
        <v>0</v>
      </c>
      <c r="P132" s="447">
        <f t="shared" si="76"/>
        <v>0</v>
      </c>
      <c r="Q132" s="447">
        <f t="shared" si="76"/>
        <v>0</v>
      </c>
      <c r="R132" s="447">
        <f t="shared" si="76"/>
        <v>0</v>
      </c>
      <c r="S132" s="464">
        <f>SUM(C132:R132)</f>
        <v>0</v>
      </c>
    </row>
    <row r="133" spans="1:19" s="422" customFormat="1" x14ac:dyDescent="0.2">
      <c r="A133" s="443"/>
      <c r="B133" s="469" t="s">
        <v>332</v>
      </c>
      <c r="C133" s="447">
        <f t="shared" ref="C133:R133" si="77">C78-C24</f>
        <v>0</v>
      </c>
      <c r="D133" s="447">
        <f t="shared" si="77"/>
        <v>0</v>
      </c>
      <c r="E133" s="447">
        <f t="shared" si="77"/>
        <v>0</v>
      </c>
      <c r="F133" s="447">
        <f t="shared" si="77"/>
        <v>0</v>
      </c>
      <c r="G133" s="447">
        <f t="shared" si="77"/>
        <v>0</v>
      </c>
      <c r="H133" s="447">
        <f t="shared" si="77"/>
        <v>0</v>
      </c>
      <c r="I133" s="447">
        <f t="shared" si="77"/>
        <v>0</v>
      </c>
      <c r="J133" s="447">
        <f t="shared" si="77"/>
        <v>0</v>
      </c>
      <c r="K133" s="447">
        <f t="shared" si="77"/>
        <v>0</v>
      </c>
      <c r="L133" s="447">
        <f t="shared" si="77"/>
        <v>0</v>
      </c>
      <c r="M133" s="447">
        <f t="shared" si="77"/>
        <v>0</v>
      </c>
      <c r="N133" s="447">
        <f t="shared" si="77"/>
        <v>0</v>
      </c>
      <c r="O133" s="447">
        <f t="shared" si="77"/>
        <v>0</v>
      </c>
      <c r="P133" s="447">
        <f t="shared" si="77"/>
        <v>0</v>
      </c>
      <c r="Q133" s="447">
        <f t="shared" si="77"/>
        <v>0</v>
      </c>
      <c r="R133" s="447">
        <f t="shared" si="77"/>
        <v>0</v>
      </c>
      <c r="S133" s="464">
        <f>SUM(C133:R133)</f>
        <v>0</v>
      </c>
    </row>
    <row r="134" spans="1:19" s="422" customFormat="1" x14ac:dyDescent="0.2">
      <c r="A134" s="461"/>
      <c r="B134" s="469" t="s">
        <v>79</v>
      </c>
      <c r="C134" s="447">
        <f t="shared" ref="C134:R134" si="78">C79-C25</f>
        <v>0</v>
      </c>
      <c r="D134" s="447">
        <f t="shared" si="78"/>
        <v>0</v>
      </c>
      <c r="E134" s="447">
        <f t="shared" si="78"/>
        <v>0</v>
      </c>
      <c r="F134" s="447">
        <f t="shared" si="78"/>
        <v>0</v>
      </c>
      <c r="G134" s="447">
        <f t="shared" si="78"/>
        <v>0</v>
      </c>
      <c r="H134" s="447">
        <f t="shared" si="78"/>
        <v>0</v>
      </c>
      <c r="I134" s="447">
        <f t="shared" si="78"/>
        <v>0</v>
      </c>
      <c r="J134" s="447">
        <f t="shared" si="78"/>
        <v>0</v>
      </c>
      <c r="K134" s="447">
        <f t="shared" si="78"/>
        <v>0</v>
      </c>
      <c r="L134" s="447">
        <f t="shared" si="78"/>
        <v>0</v>
      </c>
      <c r="M134" s="447">
        <f t="shared" si="78"/>
        <v>0</v>
      </c>
      <c r="N134" s="447">
        <f t="shared" si="78"/>
        <v>0</v>
      </c>
      <c r="O134" s="447">
        <f t="shared" si="78"/>
        <v>0</v>
      </c>
      <c r="P134" s="447">
        <f t="shared" si="78"/>
        <v>0</v>
      </c>
      <c r="Q134" s="447">
        <f t="shared" si="78"/>
        <v>0</v>
      </c>
      <c r="R134" s="447">
        <f t="shared" si="78"/>
        <v>0</v>
      </c>
      <c r="S134" s="464">
        <f>SUM(C134:R134)</f>
        <v>0</v>
      </c>
    </row>
    <row r="135" spans="1:19" s="422" customFormat="1" x14ac:dyDescent="0.2">
      <c r="A135" s="450" t="s">
        <v>99</v>
      </c>
      <c r="B135" s="470"/>
      <c r="C135" s="463">
        <f t="shared" ref="C135" si="79">SUM(C131:C134)</f>
        <v>0</v>
      </c>
      <c r="D135" s="463">
        <f t="shared" ref="D135:S135" si="80">SUM(D131:D134)</f>
        <v>0</v>
      </c>
      <c r="E135" s="463">
        <f t="shared" si="80"/>
        <v>0</v>
      </c>
      <c r="F135" s="463">
        <f t="shared" si="80"/>
        <v>0</v>
      </c>
      <c r="G135" s="463">
        <f t="shared" si="80"/>
        <v>0</v>
      </c>
      <c r="H135" s="463">
        <f t="shared" si="80"/>
        <v>0</v>
      </c>
      <c r="I135" s="463">
        <f t="shared" si="80"/>
        <v>0</v>
      </c>
      <c r="J135" s="463">
        <f t="shared" ref="J135" si="81">SUM(J131:J134)</f>
        <v>0</v>
      </c>
      <c r="K135" s="463">
        <f t="shared" si="80"/>
        <v>0</v>
      </c>
      <c r="L135" s="463">
        <f t="shared" ref="L135:O135" si="82">SUM(L131:L134)</f>
        <v>0</v>
      </c>
      <c r="M135" s="463">
        <f t="shared" si="82"/>
        <v>0</v>
      </c>
      <c r="N135" s="463">
        <f t="shared" si="82"/>
        <v>0</v>
      </c>
      <c r="O135" s="463">
        <f t="shared" si="82"/>
        <v>0</v>
      </c>
      <c r="P135" s="463">
        <f t="shared" ref="P135:Q135" si="83">SUM(P131:P134)</f>
        <v>0</v>
      </c>
      <c r="Q135" s="463">
        <f t="shared" si="83"/>
        <v>0</v>
      </c>
      <c r="R135" s="463">
        <f t="shared" si="80"/>
        <v>0</v>
      </c>
      <c r="S135" s="464">
        <f t="shared" si="80"/>
        <v>0</v>
      </c>
    </row>
    <row r="136" spans="1:19" s="422" customFormat="1" x14ac:dyDescent="0.2">
      <c r="A136" s="472" t="s">
        <v>128</v>
      </c>
      <c r="B136" s="473" t="s">
        <v>100</v>
      </c>
      <c r="C136" s="452">
        <f t="shared" ref="C136" si="84">C129-C135</f>
        <v>0</v>
      </c>
      <c r="D136" s="452">
        <f t="shared" ref="D136:S136" si="85">D129-D135</f>
        <v>0</v>
      </c>
      <c r="E136" s="452">
        <f t="shared" si="85"/>
        <v>0</v>
      </c>
      <c r="F136" s="452">
        <f t="shared" si="85"/>
        <v>0</v>
      </c>
      <c r="G136" s="452">
        <f t="shared" si="85"/>
        <v>0</v>
      </c>
      <c r="H136" s="452">
        <f t="shared" si="85"/>
        <v>0</v>
      </c>
      <c r="I136" s="452">
        <f t="shared" si="85"/>
        <v>0</v>
      </c>
      <c r="J136" s="452">
        <f t="shared" ref="J136" si="86">J129-J135</f>
        <v>0</v>
      </c>
      <c r="K136" s="452">
        <f t="shared" si="85"/>
        <v>0</v>
      </c>
      <c r="L136" s="452">
        <f t="shared" ref="L136:O136" si="87">L129-L135</f>
        <v>0</v>
      </c>
      <c r="M136" s="452">
        <f t="shared" si="87"/>
        <v>0</v>
      </c>
      <c r="N136" s="452">
        <f t="shared" si="87"/>
        <v>0</v>
      </c>
      <c r="O136" s="452">
        <f t="shared" si="87"/>
        <v>0</v>
      </c>
      <c r="P136" s="452">
        <f t="shared" ref="P136:Q136" si="88">P129-P135</f>
        <v>0</v>
      </c>
      <c r="Q136" s="452">
        <f t="shared" si="88"/>
        <v>0</v>
      </c>
      <c r="R136" s="452">
        <f t="shared" si="85"/>
        <v>0</v>
      </c>
      <c r="S136" s="453">
        <f t="shared" si="85"/>
        <v>0</v>
      </c>
    </row>
    <row r="137" spans="1:19" s="422" customFormat="1" x14ac:dyDescent="0.2">
      <c r="A137" s="437" t="s">
        <v>34</v>
      </c>
      <c r="B137" s="442"/>
      <c r="C137" s="458" t="s">
        <v>35</v>
      </c>
      <c r="D137" s="458"/>
      <c r="E137" s="458"/>
      <c r="F137" s="458"/>
      <c r="G137" s="458"/>
      <c r="H137" s="458"/>
      <c r="I137" s="458"/>
      <c r="J137" s="458"/>
      <c r="K137" s="458"/>
      <c r="L137" s="458"/>
      <c r="M137" s="458"/>
      <c r="N137" s="458"/>
      <c r="O137" s="458"/>
      <c r="P137" s="458"/>
      <c r="Q137" s="458"/>
      <c r="R137" s="458"/>
      <c r="S137" s="501"/>
    </row>
    <row r="138" spans="1:19" s="422" customFormat="1" x14ac:dyDescent="0.2">
      <c r="A138" s="461"/>
      <c r="B138" s="468" t="s">
        <v>71</v>
      </c>
      <c r="C138" s="447">
        <f t="shared" ref="C138:R138" si="89">C83-C29</f>
        <v>0</v>
      </c>
      <c r="D138" s="447">
        <f t="shared" si="89"/>
        <v>0</v>
      </c>
      <c r="E138" s="447">
        <f t="shared" si="89"/>
        <v>0</v>
      </c>
      <c r="F138" s="447">
        <f t="shared" si="89"/>
        <v>0</v>
      </c>
      <c r="G138" s="447">
        <f t="shared" si="89"/>
        <v>0</v>
      </c>
      <c r="H138" s="447">
        <f t="shared" si="89"/>
        <v>0</v>
      </c>
      <c r="I138" s="447">
        <f t="shared" si="89"/>
        <v>0</v>
      </c>
      <c r="J138" s="447">
        <f t="shared" si="89"/>
        <v>0</v>
      </c>
      <c r="K138" s="447">
        <f t="shared" si="89"/>
        <v>0</v>
      </c>
      <c r="L138" s="447">
        <f t="shared" si="89"/>
        <v>0</v>
      </c>
      <c r="M138" s="447">
        <f t="shared" si="89"/>
        <v>0</v>
      </c>
      <c r="N138" s="447">
        <f t="shared" si="89"/>
        <v>0</v>
      </c>
      <c r="O138" s="447">
        <f t="shared" si="89"/>
        <v>0</v>
      </c>
      <c r="P138" s="447">
        <f t="shared" si="89"/>
        <v>0</v>
      </c>
      <c r="Q138" s="447">
        <f t="shared" si="89"/>
        <v>0</v>
      </c>
      <c r="R138" s="447">
        <f t="shared" si="89"/>
        <v>0</v>
      </c>
      <c r="S138" s="499">
        <f t="shared" ref="S138:S149" si="90">SUM(C138:R138)</f>
        <v>0</v>
      </c>
    </row>
    <row r="139" spans="1:19" s="422" customFormat="1" x14ac:dyDescent="0.2">
      <c r="A139" s="461"/>
      <c r="B139" s="469" t="s">
        <v>148</v>
      </c>
      <c r="C139" s="447">
        <f t="shared" ref="C139:R139" si="91">C84-C30</f>
        <v>0</v>
      </c>
      <c r="D139" s="447">
        <f t="shared" si="91"/>
        <v>0</v>
      </c>
      <c r="E139" s="447">
        <f t="shared" si="91"/>
        <v>0</v>
      </c>
      <c r="F139" s="447">
        <f t="shared" si="91"/>
        <v>0</v>
      </c>
      <c r="G139" s="447">
        <f t="shared" si="91"/>
        <v>0</v>
      </c>
      <c r="H139" s="447">
        <f t="shared" si="91"/>
        <v>0</v>
      </c>
      <c r="I139" s="447">
        <f t="shared" si="91"/>
        <v>0</v>
      </c>
      <c r="J139" s="447">
        <f t="shared" si="91"/>
        <v>0</v>
      </c>
      <c r="K139" s="447">
        <f t="shared" si="91"/>
        <v>0</v>
      </c>
      <c r="L139" s="447">
        <f t="shared" si="91"/>
        <v>0</v>
      </c>
      <c r="M139" s="447">
        <f t="shared" si="91"/>
        <v>0</v>
      </c>
      <c r="N139" s="447">
        <f t="shared" si="91"/>
        <v>0</v>
      </c>
      <c r="O139" s="447">
        <f t="shared" si="91"/>
        <v>0</v>
      </c>
      <c r="P139" s="447">
        <f t="shared" si="91"/>
        <v>0</v>
      </c>
      <c r="Q139" s="447">
        <f t="shared" si="91"/>
        <v>0</v>
      </c>
      <c r="R139" s="447">
        <f t="shared" si="91"/>
        <v>0</v>
      </c>
      <c r="S139" s="464">
        <f t="shared" si="90"/>
        <v>0</v>
      </c>
    </row>
    <row r="140" spans="1:19" s="422" customFormat="1" x14ac:dyDescent="0.2">
      <c r="A140" s="461"/>
      <c r="B140" s="469" t="s">
        <v>482</v>
      </c>
      <c r="C140" s="447">
        <f t="shared" ref="C140:R140" si="92">C85-C31</f>
        <v>0</v>
      </c>
      <c r="D140" s="447">
        <f t="shared" si="92"/>
        <v>0</v>
      </c>
      <c r="E140" s="447">
        <f t="shared" si="92"/>
        <v>0</v>
      </c>
      <c r="F140" s="447">
        <f t="shared" si="92"/>
        <v>0</v>
      </c>
      <c r="G140" s="447">
        <f t="shared" si="92"/>
        <v>0</v>
      </c>
      <c r="H140" s="447">
        <f t="shared" si="92"/>
        <v>0</v>
      </c>
      <c r="I140" s="447">
        <f t="shared" si="92"/>
        <v>0</v>
      </c>
      <c r="J140" s="447">
        <f t="shared" si="92"/>
        <v>0</v>
      </c>
      <c r="K140" s="447">
        <f t="shared" si="92"/>
        <v>0</v>
      </c>
      <c r="L140" s="447">
        <f t="shared" si="92"/>
        <v>0</v>
      </c>
      <c r="M140" s="447">
        <f t="shared" si="92"/>
        <v>0</v>
      </c>
      <c r="N140" s="447">
        <f t="shared" si="92"/>
        <v>0</v>
      </c>
      <c r="O140" s="447">
        <f t="shared" si="92"/>
        <v>0</v>
      </c>
      <c r="P140" s="447">
        <f t="shared" si="92"/>
        <v>0</v>
      </c>
      <c r="Q140" s="447">
        <f t="shared" si="92"/>
        <v>0</v>
      </c>
      <c r="R140" s="447">
        <f t="shared" si="92"/>
        <v>0</v>
      </c>
      <c r="S140" s="464">
        <f t="shared" ref="S140" si="93">SUM(C140:R140)</f>
        <v>0</v>
      </c>
    </row>
    <row r="141" spans="1:19" s="422" customFormat="1" x14ac:dyDescent="0.2">
      <c r="A141" s="443"/>
      <c r="B141" s="469" t="s">
        <v>305</v>
      </c>
      <c r="C141" s="447">
        <f t="shared" ref="C141:R141" si="94">C86-C32</f>
        <v>0</v>
      </c>
      <c r="D141" s="447">
        <f t="shared" si="94"/>
        <v>0</v>
      </c>
      <c r="E141" s="447">
        <f t="shared" si="94"/>
        <v>0</v>
      </c>
      <c r="F141" s="447">
        <f t="shared" si="94"/>
        <v>0</v>
      </c>
      <c r="G141" s="447">
        <f t="shared" si="94"/>
        <v>0</v>
      </c>
      <c r="H141" s="447">
        <f t="shared" si="94"/>
        <v>0</v>
      </c>
      <c r="I141" s="447">
        <f t="shared" si="94"/>
        <v>0</v>
      </c>
      <c r="J141" s="447">
        <f t="shared" si="94"/>
        <v>0</v>
      </c>
      <c r="K141" s="447">
        <f t="shared" si="94"/>
        <v>0</v>
      </c>
      <c r="L141" s="447">
        <f t="shared" si="94"/>
        <v>0</v>
      </c>
      <c r="M141" s="447">
        <f t="shared" si="94"/>
        <v>0</v>
      </c>
      <c r="N141" s="447">
        <f t="shared" si="94"/>
        <v>0</v>
      </c>
      <c r="O141" s="447">
        <f t="shared" si="94"/>
        <v>0</v>
      </c>
      <c r="P141" s="447">
        <f t="shared" si="94"/>
        <v>0</v>
      </c>
      <c r="Q141" s="447">
        <f t="shared" si="94"/>
        <v>0</v>
      </c>
      <c r="R141" s="447">
        <f t="shared" si="94"/>
        <v>0</v>
      </c>
      <c r="S141" s="464">
        <f t="shared" si="90"/>
        <v>0</v>
      </c>
    </row>
    <row r="142" spans="1:19" s="422" customFormat="1" x14ac:dyDescent="0.2">
      <c r="A142" s="461"/>
      <c r="B142" s="13" t="s">
        <v>483</v>
      </c>
      <c r="C142" s="447">
        <f t="shared" ref="C142:R142" si="95">C87-C33</f>
        <v>0</v>
      </c>
      <c r="D142" s="447">
        <f t="shared" si="95"/>
        <v>0</v>
      </c>
      <c r="E142" s="447">
        <f t="shared" si="95"/>
        <v>0</v>
      </c>
      <c r="F142" s="447">
        <f t="shared" si="95"/>
        <v>0</v>
      </c>
      <c r="G142" s="447">
        <f t="shared" si="95"/>
        <v>0</v>
      </c>
      <c r="H142" s="447">
        <f t="shared" si="95"/>
        <v>0</v>
      </c>
      <c r="I142" s="447">
        <f t="shared" si="95"/>
        <v>0</v>
      </c>
      <c r="J142" s="447">
        <f t="shared" si="95"/>
        <v>0</v>
      </c>
      <c r="K142" s="447">
        <f t="shared" si="95"/>
        <v>0</v>
      </c>
      <c r="L142" s="447">
        <f t="shared" si="95"/>
        <v>0</v>
      </c>
      <c r="M142" s="447">
        <f t="shared" si="95"/>
        <v>0</v>
      </c>
      <c r="N142" s="447">
        <f t="shared" si="95"/>
        <v>0</v>
      </c>
      <c r="O142" s="447">
        <f t="shared" si="95"/>
        <v>0</v>
      </c>
      <c r="P142" s="447">
        <f t="shared" si="95"/>
        <v>0</v>
      </c>
      <c r="Q142" s="447">
        <f t="shared" si="95"/>
        <v>0</v>
      </c>
      <c r="R142" s="447">
        <f t="shared" si="95"/>
        <v>0</v>
      </c>
      <c r="S142" s="464">
        <f t="shared" ref="S142:S143" si="96">SUM(C142:R142)</f>
        <v>0</v>
      </c>
    </row>
    <row r="143" spans="1:19" s="422" customFormat="1" x14ac:dyDescent="0.2">
      <c r="A143" s="461"/>
      <c r="B143" s="13" t="s">
        <v>484</v>
      </c>
      <c r="C143" s="447">
        <f t="shared" ref="C143:R143" si="97">C88-C34</f>
        <v>0</v>
      </c>
      <c r="D143" s="447">
        <f t="shared" si="97"/>
        <v>0</v>
      </c>
      <c r="E143" s="447">
        <f t="shared" si="97"/>
        <v>0</v>
      </c>
      <c r="F143" s="447">
        <f t="shared" si="97"/>
        <v>0</v>
      </c>
      <c r="G143" s="447">
        <f t="shared" si="97"/>
        <v>0</v>
      </c>
      <c r="H143" s="447">
        <f t="shared" si="97"/>
        <v>0</v>
      </c>
      <c r="I143" s="447">
        <f t="shared" si="97"/>
        <v>0</v>
      </c>
      <c r="J143" s="447">
        <f t="shared" si="97"/>
        <v>0</v>
      </c>
      <c r="K143" s="447">
        <f t="shared" si="97"/>
        <v>0</v>
      </c>
      <c r="L143" s="447">
        <f t="shared" si="97"/>
        <v>0</v>
      </c>
      <c r="M143" s="447">
        <f t="shared" si="97"/>
        <v>0</v>
      </c>
      <c r="N143" s="447">
        <f t="shared" si="97"/>
        <v>0</v>
      </c>
      <c r="O143" s="447">
        <f t="shared" si="97"/>
        <v>0</v>
      </c>
      <c r="P143" s="447">
        <f t="shared" si="97"/>
        <v>0</v>
      </c>
      <c r="Q143" s="447">
        <f t="shared" si="97"/>
        <v>0</v>
      </c>
      <c r="R143" s="447">
        <f t="shared" si="97"/>
        <v>0</v>
      </c>
      <c r="S143" s="464">
        <f t="shared" si="96"/>
        <v>0</v>
      </c>
    </row>
    <row r="144" spans="1:19" s="422" customFormat="1" x14ac:dyDescent="0.2">
      <c r="A144" s="461"/>
      <c r="B144" s="469" t="s">
        <v>306</v>
      </c>
      <c r="C144" s="447">
        <f t="shared" ref="C144:R144" si="98">C89-C35</f>
        <v>0</v>
      </c>
      <c r="D144" s="447">
        <f t="shared" si="98"/>
        <v>0</v>
      </c>
      <c r="E144" s="447">
        <f t="shared" si="98"/>
        <v>0</v>
      </c>
      <c r="F144" s="447">
        <f t="shared" si="98"/>
        <v>0</v>
      </c>
      <c r="G144" s="447">
        <f t="shared" si="98"/>
        <v>0</v>
      </c>
      <c r="H144" s="447">
        <f t="shared" si="98"/>
        <v>0</v>
      </c>
      <c r="I144" s="447">
        <f t="shared" si="98"/>
        <v>0</v>
      </c>
      <c r="J144" s="447">
        <f t="shared" si="98"/>
        <v>0</v>
      </c>
      <c r="K144" s="447">
        <f t="shared" si="98"/>
        <v>0</v>
      </c>
      <c r="L144" s="447">
        <f t="shared" si="98"/>
        <v>0</v>
      </c>
      <c r="M144" s="447">
        <f t="shared" si="98"/>
        <v>0</v>
      </c>
      <c r="N144" s="447">
        <f t="shared" si="98"/>
        <v>0</v>
      </c>
      <c r="O144" s="447">
        <f t="shared" si="98"/>
        <v>0</v>
      </c>
      <c r="P144" s="447">
        <f t="shared" si="98"/>
        <v>0</v>
      </c>
      <c r="Q144" s="447">
        <f t="shared" si="98"/>
        <v>0</v>
      </c>
      <c r="R144" s="447">
        <f t="shared" si="98"/>
        <v>0</v>
      </c>
      <c r="S144" s="464">
        <f t="shared" si="90"/>
        <v>0</v>
      </c>
    </row>
    <row r="145" spans="1:19" s="422" customFormat="1" x14ac:dyDescent="0.2">
      <c r="A145" s="461"/>
      <c r="B145" s="469" t="s">
        <v>543</v>
      </c>
      <c r="C145" s="447">
        <f t="shared" ref="C145:R145" si="99">C90-C36</f>
        <v>0</v>
      </c>
      <c r="D145" s="447">
        <f t="shared" si="99"/>
        <v>0</v>
      </c>
      <c r="E145" s="447">
        <f t="shared" si="99"/>
        <v>0</v>
      </c>
      <c r="F145" s="447">
        <f t="shared" si="99"/>
        <v>0</v>
      </c>
      <c r="G145" s="447">
        <f t="shared" si="99"/>
        <v>0</v>
      </c>
      <c r="H145" s="447">
        <f t="shared" si="99"/>
        <v>0</v>
      </c>
      <c r="I145" s="447">
        <f t="shared" si="99"/>
        <v>0</v>
      </c>
      <c r="J145" s="447">
        <f t="shared" si="99"/>
        <v>0</v>
      </c>
      <c r="K145" s="447">
        <f t="shared" si="99"/>
        <v>0</v>
      </c>
      <c r="L145" s="447">
        <f t="shared" si="99"/>
        <v>0</v>
      </c>
      <c r="M145" s="447">
        <f t="shared" si="99"/>
        <v>0</v>
      </c>
      <c r="N145" s="447">
        <f t="shared" si="99"/>
        <v>0</v>
      </c>
      <c r="O145" s="447">
        <f t="shared" si="99"/>
        <v>0</v>
      </c>
      <c r="P145" s="447">
        <f t="shared" si="99"/>
        <v>0</v>
      </c>
      <c r="Q145" s="447">
        <f t="shared" si="99"/>
        <v>0</v>
      </c>
      <c r="R145" s="447">
        <f t="shared" si="99"/>
        <v>0</v>
      </c>
      <c r="S145" s="464">
        <f t="shared" si="90"/>
        <v>0</v>
      </c>
    </row>
    <row r="146" spans="1:19" s="422" customFormat="1" x14ac:dyDescent="0.2">
      <c r="A146" s="461"/>
      <c r="B146" s="469" t="s">
        <v>544</v>
      </c>
      <c r="C146" s="447">
        <f t="shared" ref="C146:R146" si="100">C91-C37</f>
        <v>0</v>
      </c>
      <c r="D146" s="447">
        <f t="shared" si="100"/>
        <v>0</v>
      </c>
      <c r="E146" s="447">
        <f t="shared" si="100"/>
        <v>0</v>
      </c>
      <c r="F146" s="447">
        <f t="shared" si="100"/>
        <v>0</v>
      </c>
      <c r="G146" s="447">
        <f t="shared" si="100"/>
        <v>0</v>
      </c>
      <c r="H146" s="447">
        <f t="shared" si="100"/>
        <v>0</v>
      </c>
      <c r="I146" s="447">
        <f t="shared" si="100"/>
        <v>0</v>
      </c>
      <c r="J146" s="447">
        <f t="shared" si="100"/>
        <v>0</v>
      </c>
      <c r="K146" s="447">
        <f t="shared" si="100"/>
        <v>0</v>
      </c>
      <c r="L146" s="447">
        <f t="shared" si="100"/>
        <v>0</v>
      </c>
      <c r="M146" s="447">
        <f t="shared" si="100"/>
        <v>0</v>
      </c>
      <c r="N146" s="447">
        <f t="shared" si="100"/>
        <v>0</v>
      </c>
      <c r="O146" s="447">
        <f t="shared" si="100"/>
        <v>0</v>
      </c>
      <c r="P146" s="447">
        <f t="shared" si="100"/>
        <v>0</v>
      </c>
      <c r="Q146" s="447">
        <f t="shared" si="100"/>
        <v>0</v>
      </c>
      <c r="R146" s="447">
        <f t="shared" si="100"/>
        <v>0</v>
      </c>
      <c r="S146" s="464">
        <f t="shared" ref="S146" si="101">SUM(C146:R146)</f>
        <v>0</v>
      </c>
    </row>
    <row r="147" spans="1:19" s="422" customFormat="1" x14ac:dyDescent="0.2">
      <c r="A147" s="461"/>
      <c r="B147" s="469" t="s">
        <v>545</v>
      </c>
      <c r="C147" s="447">
        <f t="shared" ref="C147:R147" si="102">C92-C38</f>
        <v>0</v>
      </c>
      <c r="D147" s="447">
        <f t="shared" si="102"/>
        <v>0</v>
      </c>
      <c r="E147" s="447">
        <f t="shared" si="102"/>
        <v>0</v>
      </c>
      <c r="F147" s="447">
        <f t="shared" si="102"/>
        <v>0</v>
      </c>
      <c r="G147" s="447">
        <f t="shared" si="102"/>
        <v>0</v>
      </c>
      <c r="H147" s="447">
        <f t="shared" si="102"/>
        <v>0</v>
      </c>
      <c r="I147" s="447">
        <f t="shared" si="102"/>
        <v>0</v>
      </c>
      <c r="J147" s="447">
        <f t="shared" si="102"/>
        <v>0</v>
      </c>
      <c r="K147" s="447">
        <f t="shared" si="102"/>
        <v>0</v>
      </c>
      <c r="L147" s="447">
        <f t="shared" si="102"/>
        <v>0</v>
      </c>
      <c r="M147" s="447">
        <f t="shared" si="102"/>
        <v>0</v>
      </c>
      <c r="N147" s="447">
        <f t="shared" si="102"/>
        <v>0</v>
      </c>
      <c r="O147" s="447">
        <f t="shared" si="102"/>
        <v>0</v>
      </c>
      <c r="P147" s="447">
        <f t="shared" si="102"/>
        <v>0</v>
      </c>
      <c r="Q147" s="447">
        <f t="shared" si="102"/>
        <v>0</v>
      </c>
      <c r="R147" s="447">
        <f t="shared" si="102"/>
        <v>0</v>
      </c>
      <c r="S147" s="464">
        <f t="shared" ref="S147" si="103">SUM(C147:R147)</f>
        <v>0</v>
      </c>
    </row>
    <row r="148" spans="1:19" s="422" customFormat="1" x14ac:dyDescent="0.2">
      <c r="A148" s="461"/>
      <c r="B148" s="469" t="s">
        <v>562</v>
      </c>
      <c r="C148" s="447">
        <f t="shared" ref="C148:R148" si="104">C93-C39</f>
        <v>0</v>
      </c>
      <c r="D148" s="447">
        <f t="shared" si="104"/>
        <v>0</v>
      </c>
      <c r="E148" s="447">
        <f t="shared" si="104"/>
        <v>0</v>
      </c>
      <c r="F148" s="447">
        <f t="shared" si="104"/>
        <v>0</v>
      </c>
      <c r="G148" s="447">
        <f t="shared" si="104"/>
        <v>0</v>
      </c>
      <c r="H148" s="447">
        <f t="shared" si="104"/>
        <v>0</v>
      </c>
      <c r="I148" s="447">
        <f t="shared" si="104"/>
        <v>0</v>
      </c>
      <c r="J148" s="447">
        <f t="shared" si="104"/>
        <v>0</v>
      </c>
      <c r="K148" s="447">
        <f t="shared" si="104"/>
        <v>0</v>
      </c>
      <c r="L148" s="447">
        <f t="shared" si="104"/>
        <v>0</v>
      </c>
      <c r="M148" s="447">
        <f t="shared" si="104"/>
        <v>0</v>
      </c>
      <c r="N148" s="447">
        <f t="shared" si="104"/>
        <v>0</v>
      </c>
      <c r="O148" s="447">
        <f t="shared" si="104"/>
        <v>0</v>
      </c>
      <c r="P148" s="447">
        <f t="shared" si="104"/>
        <v>0</v>
      </c>
      <c r="Q148" s="447">
        <f t="shared" si="104"/>
        <v>0</v>
      </c>
      <c r="R148" s="447">
        <f t="shared" si="104"/>
        <v>0</v>
      </c>
      <c r="S148" s="464">
        <f t="shared" ref="S148" si="105">SUM(C148:R148)</f>
        <v>0</v>
      </c>
    </row>
    <row r="149" spans="1:19" s="422" customFormat="1" x14ac:dyDescent="0.2">
      <c r="A149" s="461"/>
      <c r="B149" s="469" t="s">
        <v>307</v>
      </c>
      <c r="C149" s="447">
        <f t="shared" ref="C149:R149" si="106">C94-C40</f>
        <v>0</v>
      </c>
      <c r="D149" s="447">
        <f t="shared" si="106"/>
        <v>0</v>
      </c>
      <c r="E149" s="447">
        <f t="shared" si="106"/>
        <v>0</v>
      </c>
      <c r="F149" s="447">
        <f t="shared" si="106"/>
        <v>0</v>
      </c>
      <c r="G149" s="447">
        <f t="shared" si="106"/>
        <v>0</v>
      </c>
      <c r="H149" s="447">
        <f t="shared" si="106"/>
        <v>0</v>
      </c>
      <c r="I149" s="447">
        <f t="shared" si="106"/>
        <v>0</v>
      </c>
      <c r="J149" s="447">
        <f t="shared" si="106"/>
        <v>0</v>
      </c>
      <c r="K149" s="447">
        <f t="shared" si="106"/>
        <v>0</v>
      </c>
      <c r="L149" s="447">
        <f t="shared" si="106"/>
        <v>0</v>
      </c>
      <c r="M149" s="447">
        <f t="shared" si="106"/>
        <v>0</v>
      </c>
      <c r="N149" s="447">
        <f t="shared" si="106"/>
        <v>0</v>
      </c>
      <c r="O149" s="447">
        <f t="shared" si="106"/>
        <v>0</v>
      </c>
      <c r="P149" s="447">
        <f t="shared" si="106"/>
        <v>0</v>
      </c>
      <c r="Q149" s="447">
        <f t="shared" si="106"/>
        <v>0</v>
      </c>
      <c r="R149" s="447">
        <f t="shared" si="106"/>
        <v>0</v>
      </c>
      <c r="S149" s="464">
        <f t="shared" si="90"/>
        <v>0</v>
      </c>
    </row>
    <row r="150" spans="1:19" s="422" customFormat="1" ht="13.5" thickBot="1" x14ac:dyDescent="0.25">
      <c r="A150" s="475" t="s">
        <v>312</v>
      </c>
      <c r="B150" s="476"/>
      <c r="C150" s="478">
        <f t="shared" ref="C150:S150" si="107">SUM(C138:C149)</f>
        <v>0</v>
      </c>
      <c r="D150" s="478">
        <f t="shared" si="107"/>
        <v>0</v>
      </c>
      <c r="E150" s="478">
        <f t="shared" si="107"/>
        <v>0</v>
      </c>
      <c r="F150" s="478">
        <f t="shared" si="107"/>
        <v>0</v>
      </c>
      <c r="G150" s="478">
        <f t="shared" si="107"/>
        <v>0</v>
      </c>
      <c r="H150" s="478">
        <f t="shared" si="107"/>
        <v>0</v>
      </c>
      <c r="I150" s="478">
        <f t="shared" si="107"/>
        <v>0</v>
      </c>
      <c r="J150" s="478">
        <f t="shared" si="107"/>
        <v>0</v>
      </c>
      <c r="K150" s="478">
        <f t="shared" si="107"/>
        <v>0</v>
      </c>
      <c r="L150" s="478">
        <f t="shared" si="107"/>
        <v>0</v>
      </c>
      <c r="M150" s="478">
        <f t="shared" si="107"/>
        <v>0</v>
      </c>
      <c r="N150" s="478">
        <f t="shared" si="107"/>
        <v>0</v>
      </c>
      <c r="O150" s="478">
        <f t="shared" si="107"/>
        <v>0</v>
      </c>
      <c r="P150" s="478">
        <f t="shared" si="107"/>
        <v>0</v>
      </c>
      <c r="Q150" s="478">
        <f t="shared" si="107"/>
        <v>0</v>
      </c>
      <c r="R150" s="478">
        <f t="shared" si="107"/>
        <v>0</v>
      </c>
      <c r="S150" s="479">
        <f t="shared" si="107"/>
        <v>0</v>
      </c>
    </row>
    <row r="151" spans="1:19" s="422" customFormat="1" x14ac:dyDescent="0.2">
      <c r="C151" s="483"/>
      <c r="D151" s="483"/>
      <c r="E151" s="483"/>
      <c r="F151" s="483"/>
      <c r="G151" s="483"/>
      <c r="H151" s="483"/>
      <c r="I151" s="483"/>
      <c r="J151" s="483"/>
      <c r="K151" s="483"/>
      <c r="L151" s="483"/>
      <c r="M151" s="483"/>
      <c r="N151" s="483"/>
      <c r="O151" s="483"/>
      <c r="P151" s="483"/>
      <c r="Q151" s="483"/>
      <c r="R151" s="483"/>
    </row>
    <row r="152" spans="1:19" s="422" customFormat="1" x14ac:dyDescent="0.2"/>
    <row r="153" spans="1:19" s="422" customFormat="1" x14ac:dyDescent="0.2"/>
    <row r="154" spans="1:19" s="422" customFormat="1" x14ac:dyDescent="0.2">
      <c r="B154" s="469" t="s">
        <v>98</v>
      </c>
      <c r="C154" s="275">
        <f>'Units of Service'!$G$37</f>
        <v>0</v>
      </c>
      <c r="D154" s="275">
        <f>'Units of Service'!$G$38</f>
        <v>0</v>
      </c>
      <c r="E154" s="275">
        <f>'Units of Service'!$G$39</f>
        <v>0</v>
      </c>
      <c r="F154" s="275">
        <f>'Units of Service'!$G$40</f>
        <v>0</v>
      </c>
      <c r="G154" s="275">
        <f>'Units of Service'!$G$41</f>
        <v>0</v>
      </c>
      <c r="H154" s="275">
        <f>'Units of Service'!$G$42</f>
        <v>0</v>
      </c>
      <c r="I154" s="275">
        <f>'Units of Service'!$G$43</f>
        <v>0</v>
      </c>
      <c r="J154" s="275">
        <f>'Units of Service'!$G$44</f>
        <v>0</v>
      </c>
      <c r="K154" s="275">
        <f>'Units of Service'!$G$45</f>
        <v>0</v>
      </c>
      <c r="L154" s="275">
        <f>'Units of Service'!$G$65</f>
        <v>0</v>
      </c>
      <c r="M154" s="275">
        <f>'Units of Service'!$G$66</f>
        <v>0</v>
      </c>
      <c r="N154" s="275">
        <f>'Units of Service'!$G$67</f>
        <v>0</v>
      </c>
      <c r="O154" s="275">
        <f>'Units of Service'!$G$68</f>
        <v>0</v>
      </c>
      <c r="P154" s="617"/>
      <c r="Q154" s="617"/>
      <c r="R154" s="503"/>
    </row>
    <row r="155" spans="1:19" s="422" customFormat="1" x14ac:dyDescent="0.2">
      <c r="B155" s="469" t="s">
        <v>318</v>
      </c>
      <c r="C155" s="485" t="str">
        <f t="shared" ref="C155:O155" si="108">IFERROR(C46-C100," ")</f>
        <v xml:space="preserve"> </v>
      </c>
      <c r="D155" s="485" t="str">
        <f t="shared" si="108"/>
        <v xml:space="preserve"> </v>
      </c>
      <c r="E155" s="485" t="str">
        <f t="shared" si="108"/>
        <v xml:space="preserve"> </v>
      </c>
      <c r="F155" s="485" t="str">
        <f t="shared" si="108"/>
        <v xml:space="preserve"> </v>
      </c>
      <c r="G155" s="485" t="str">
        <f t="shared" si="108"/>
        <v xml:space="preserve"> </v>
      </c>
      <c r="H155" s="485" t="str">
        <f t="shared" si="108"/>
        <v xml:space="preserve"> </v>
      </c>
      <c r="I155" s="485" t="str">
        <f t="shared" si="108"/>
        <v xml:space="preserve"> </v>
      </c>
      <c r="J155" s="485" t="str">
        <f t="shared" si="108"/>
        <v xml:space="preserve"> </v>
      </c>
      <c r="K155" s="485" t="str">
        <f t="shared" si="108"/>
        <v xml:space="preserve"> </v>
      </c>
      <c r="L155" s="485" t="str">
        <f t="shared" si="108"/>
        <v xml:space="preserve"> </v>
      </c>
      <c r="M155" s="485" t="str">
        <f t="shared" si="108"/>
        <v xml:space="preserve"> </v>
      </c>
      <c r="N155" s="485" t="str">
        <f t="shared" si="108"/>
        <v xml:space="preserve"> </v>
      </c>
      <c r="O155" s="485" t="str">
        <f t="shared" si="108"/>
        <v xml:space="preserve"> </v>
      </c>
      <c r="P155" s="485" t="str">
        <f>IFERROR(P$14/P$45,"")</f>
        <v/>
      </c>
      <c r="Q155" s="485" t="str">
        <f>IFERROR(Q$14/Q$45,"")</f>
        <v/>
      </c>
      <c r="R155" s="504"/>
    </row>
    <row r="156" spans="1:19" s="422" customFormat="1" x14ac:dyDescent="0.2">
      <c r="B156" s="469" t="s">
        <v>317</v>
      </c>
      <c r="C156" s="485" t="str">
        <f t="shared" ref="C156:O156" si="109">IFERROR(C47-C101," ")</f>
        <v xml:space="preserve"> </v>
      </c>
      <c r="D156" s="485" t="str">
        <f t="shared" si="109"/>
        <v xml:space="preserve"> </v>
      </c>
      <c r="E156" s="485" t="str">
        <f t="shared" si="109"/>
        <v xml:space="preserve"> </v>
      </c>
      <c r="F156" s="485" t="str">
        <f t="shared" si="109"/>
        <v xml:space="preserve"> </v>
      </c>
      <c r="G156" s="485" t="str">
        <f t="shared" si="109"/>
        <v xml:space="preserve"> </v>
      </c>
      <c r="H156" s="485" t="str">
        <f t="shared" si="109"/>
        <v xml:space="preserve"> </v>
      </c>
      <c r="I156" s="485" t="str">
        <f t="shared" si="109"/>
        <v xml:space="preserve"> </v>
      </c>
      <c r="J156" s="485" t="str">
        <f t="shared" si="109"/>
        <v xml:space="preserve"> </v>
      </c>
      <c r="K156" s="485" t="str">
        <f t="shared" si="109"/>
        <v xml:space="preserve"> </v>
      </c>
      <c r="L156" s="485" t="str">
        <f t="shared" si="109"/>
        <v xml:space="preserve"> </v>
      </c>
      <c r="M156" s="485" t="str">
        <f t="shared" si="109"/>
        <v xml:space="preserve"> </v>
      </c>
      <c r="N156" s="485" t="str">
        <f t="shared" si="109"/>
        <v xml:space="preserve"> </v>
      </c>
      <c r="O156" s="485" t="str">
        <f t="shared" si="109"/>
        <v xml:space="preserve"> </v>
      </c>
      <c r="P156" s="485" t="str">
        <f>IFERROR(P$26/P$45, "")</f>
        <v/>
      </c>
      <c r="Q156" s="485" t="str">
        <f>IFERROR(Q$26/Q$45, "")</f>
        <v/>
      </c>
      <c r="R156" s="504"/>
    </row>
    <row r="157" spans="1:19" s="422" customFormat="1" x14ac:dyDescent="0.2">
      <c r="B157" s="469" t="s">
        <v>316</v>
      </c>
      <c r="C157" s="485" t="str">
        <f t="shared" ref="C157:O157" si="110">IFERROR(C48-C102," ")</f>
        <v xml:space="preserve"> </v>
      </c>
      <c r="D157" s="485" t="str">
        <f t="shared" si="110"/>
        <v xml:space="preserve"> </v>
      </c>
      <c r="E157" s="485" t="str">
        <f t="shared" si="110"/>
        <v xml:space="preserve"> </v>
      </c>
      <c r="F157" s="485" t="str">
        <f t="shared" si="110"/>
        <v xml:space="preserve"> </v>
      </c>
      <c r="G157" s="485" t="str">
        <f t="shared" si="110"/>
        <v xml:space="preserve"> </v>
      </c>
      <c r="H157" s="485" t="str">
        <f t="shared" si="110"/>
        <v xml:space="preserve"> </v>
      </c>
      <c r="I157" s="485" t="str">
        <f t="shared" si="110"/>
        <v xml:space="preserve"> </v>
      </c>
      <c r="J157" s="485" t="str">
        <f t="shared" si="110"/>
        <v xml:space="preserve"> </v>
      </c>
      <c r="K157" s="485" t="str">
        <f t="shared" si="110"/>
        <v xml:space="preserve"> </v>
      </c>
      <c r="L157" s="485" t="str">
        <f t="shared" si="110"/>
        <v xml:space="preserve"> </v>
      </c>
      <c r="M157" s="485" t="str">
        <f t="shared" si="110"/>
        <v xml:space="preserve"> </v>
      </c>
      <c r="N157" s="485" t="str">
        <f t="shared" si="110"/>
        <v xml:space="preserve"> </v>
      </c>
      <c r="O157" s="485" t="str">
        <f t="shared" si="110"/>
        <v xml:space="preserve"> </v>
      </c>
      <c r="P157" s="485" t="str">
        <f t="shared" ref="P157:Q157" si="111">IFERROR(P$41/P$45,"")</f>
        <v/>
      </c>
      <c r="Q157" s="485" t="str">
        <f t="shared" si="111"/>
        <v/>
      </c>
      <c r="R157" s="505"/>
    </row>
    <row r="165" spans="2:2" s="399" customFormat="1" x14ac:dyDescent="0.2">
      <c r="B165" s="399" t="s">
        <v>420</v>
      </c>
    </row>
  </sheetData>
  <sheetProtection sheet="1" objects="1" scenarios="1"/>
  <phoneticPr fontId="8" type="noConversion"/>
  <conditionalFormatting sqref="C50:R50">
    <cfRule type="cellIs" dxfId="60" priority="8" operator="lessThan">
      <formula>0</formula>
    </cfRule>
    <cfRule type="cellIs" dxfId="59" priority="9" operator="greaterThan">
      <formula>0</formula>
    </cfRule>
    <cfRule type="cellIs" dxfId="58" priority="10" operator="equal">
      <formula>0</formula>
    </cfRule>
  </conditionalFormatting>
  <conditionalFormatting sqref="C51:R51">
    <cfRule type="cellIs" dxfId="57" priority="6" operator="equal">
      <formula>"OK"</formula>
    </cfRule>
    <cfRule type="cellIs" dxfId="56" priority="7" operator="equal">
      <formula>"Need Budget"</formula>
    </cfRule>
  </conditionalFormatting>
  <conditionalFormatting sqref="C104:R104">
    <cfRule type="cellIs" dxfId="55" priority="3" operator="lessThan">
      <formula>0</formula>
    </cfRule>
    <cfRule type="cellIs" dxfId="54" priority="4" operator="greaterThan">
      <formula>0</formula>
    </cfRule>
    <cfRule type="cellIs" dxfId="53" priority="5" operator="equal">
      <formula>0</formula>
    </cfRule>
  </conditionalFormatting>
  <conditionalFormatting sqref="C105:R105">
    <cfRule type="cellIs" dxfId="52" priority="1" operator="equal">
      <formula>"OK"</formula>
    </cfRule>
    <cfRule type="cellIs" dxfId="51" priority="2" operator="equal">
      <formula>"Need Budget"</formula>
    </cfRule>
  </conditionalFormatting>
  <hyperlinks>
    <hyperlink ref="B53" location="'Units of Service'!A1" display="Return to Units of Service"/>
    <hyperlink ref="B54" location="ReadMe!A1" display="Return to ReadMe!"/>
  </hyperlinks>
  <pageMargins left="1" right="0.7" top="1" bottom="0.75" header="0.55000000000000004" footer="0.3"/>
  <pageSetup scale="71" fitToWidth="0" orientation="landscape" r:id="rId1"/>
  <headerFooter>
    <oddFooter>&amp;L&amp;A</oddFooter>
  </headerFooter>
  <ignoredErrors>
    <ignoredError sqref="A4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0" tint="-0.14999847407452621"/>
    <pageSetUpPr autoPageBreaks="0"/>
  </sheetPr>
  <dimension ref="A1:W165"/>
  <sheetViews>
    <sheetView zoomScale="90" zoomScaleNormal="90" zoomScaleSheetLayoutView="100" workbookViewId="0">
      <selection activeCell="T30" sqref="T30:W30"/>
    </sheetView>
  </sheetViews>
  <sheetFormatPr defaultColWidth="9.140625" defaultRowHeight="12.75" x14ac:dyDescent="0.2"/>
  <cols>
    <col min="1" max="1" width="3.42578125" style="88" customWidth="1"/>
    <col min="2" max="2" width="26.85546875" style="12" customWidth="1"/>
    <col min="3" max="3" width="14.140625" style="12" customWidth="1"/>
    <col min="4" max="4" width="12.5703125" style="12" customWidth="1"/>
    <col min="5" max="5" width="12.7109375" style="12" bestFit="1" customWidth="1"/>
    <col min="6" max="6" width="12.7109375" style="12" customWidth="1"/>
    <col min="7" max="7" width="12.7109375" style="12" bestFit="1" customWidth="1"/>
    <col min="8" max="8" width="14.42578125" style="12" bestFit="1" customWidth="1"/>
    <col min="9" max="17" width="12.7109375" style="12" bestFit="1" customWidth="1"/>
    <col min="18" max="18" width="14.42578125" style="12" bestFit="1" customWidth="1"/>
    <col min="19" max="19" width="15.42578125" style="12" bestFit="1" customWidth="1"/>
    <col min="20" max="16384" width="9.140625" style="12"/>
  </cols>
  <sheetData>
    <row r="1" spans="1:19" ht="24.75" customHeight="1" thickBot="1" x14ac:dyDescent="0.25">
      <c r="A1" s="649" t="s">
        <v>558</v>
      </c>
      <c r="B1" s="649"/>
      <c r="C1" s="184"/>
      <c r="D1" s="628"/>
      <c r="E1" s="184"/>
      <c r="F1" s="184"/>
      <c r="G1" s="184"/>
      <c r="H1" s="184"/>
      <c r="I1" s="9"/>
      <c r="J1" s="184"/>
      <c r="K1" s="184"/>
      <c r="L1" s="184"/>
      <c r="M1" s="184"/>
      <c r="N1" s="184"/>
      <c r="O1" s="184"/>
      <c r="P1" s="184"/>
      <c r="Q1" s="184"/>
      <c r="R1" s="184"/>
      <c r="S1" s="184"/>
    </row>
    <row r="2" spans="1:19" ht="13.5" thickBot="1" x14ac:dyDescent="0.25">
      <c r="A2" s="184"/>
      <c r="B2" s="184"/>
      <c r="C2" s="803" t="s">
        <v>217</v>
      </c>
      <c r="D2" s="804"/>
      <c r="E2" s="804"/>
      <c r="F2" s="804"/>
      <c r="G2" s="804"/>
      <c r="H2" s="803" t="s">
        <v>214</v>
      </c>
      <c r="I2" s="804"/>
      <c r="J2" s="804"/>
      <c r="K2" s="804"/>
      <c r="L2" s="804"/>
      <c r="M2" s="804"/>
      <c r="N2" s="804"/>
      <c r="O2" s="804"/>
      <c r="P2" s="804"/>
      <c r="Q2" s="804"/>
      <c r="R2" s="805"/>
      <c r="S2" s="184"/>
    </row>
    <row r="3" spans="1:19" ht="39" thickBot="1" x14ac:dyDescent="0.25">
      <c r="A3" s="101"/>
      <c r="B3" s="285" t="s">
        <v>103</v>
      </c>
      <c r="C3" s="289" t="s">
        <v>213</v>
      </c>
      <c r="D3" s="283" t="s">
        <v>143</v>
      </c>
      <c r="E3" s="284" t="s">
        <v>147</v>
      </c>
      <c r="F3" s="199" t="s">
        <v>105</v>
      </c>
      <c r="G3" s="192" t="s">
        <v>215</v>
      </c>
      <c r="H3" s="579" t="s">
        <v>413</v>
      </c>
      <c r="I3" s="579" t="s">
        <v>272</v>
      </c>
      <c r="J3" s="579" t="s">
        <v>273</v>
      </c>
      <c r="K3" s="579" t="s">
        <v>274</v>
      </c>
      <c r="L3" s="579" t="s">
        <v>315</v>
      </c>
      <c r="M3" s="579" t="s">
        <v>262</v>
      </c>
      <c r="N3" s="579" t="s">
        <v>263</v>
      </c>
      <c r="O3" s="579" t="s">
        <v>264</v>
      </c>
      <c r="P3" s="580" t="s">
        <v>105</v>
      </c>
      <c r="Q3" s="581" t="s">
        <v>216</v>
      </c>
      <c r="R3" s="582" t="s">
        <v>18</v>
      </c>
    </row>
    <row r="4" spans="1:19" s="2" customFormat="1" ht="20.25" customHeight="1" thickBot="1" x14ac:dyDescent="0.25">
      <c r="A4" s="286" t="s">
        <v>19</v>
      </c>
      <c r="B4" s="290"/>
      <c r="C4" s="291"/>
      <c r="D4" s="291"/>
      <c r="E4" s="292"/>
      <c r="F4" s="292"/>
      <c r="G4" s="292"/>
      <c r="H4" s="291"/>
      <c r="I4" s="291"/>
      <c r="J4" s="291"/>
      <c r="K4" s="292"/>
      <c r="L4" s="292"/>
      <c r="M4" s="292"/>
      <c r="N4" s="292"/>
      <c r="O4" s="292"/>
      <c r="P4" s="292"/>
      <c r="Q4" s="292"/>
      <c r="R4" s="299"/>
    </row>
    <row r="5" spans="1:19" x14ac:dyDescent="0.2">
      <c r="B5" s="293" t="s">
        <v>20</v>
      </c>
      <c r="C5" s="410"/>
      <c r="D5" s="410"/>
      <c r="E5" s="411"/>
      <c r="F5" s="353"/>
      <c r="G5" s="294">
        <f t="shared" ref="G5:G13" si="0">SUM(C5:F5)</f>
        <v>0</v>
      </c>
      <c r="H5" s="353"/>
      <c r="I5" s="353"/>
      <c r="J5" s="353"/>
      <c r="K5" s="353"/>
      <c r="L5" s="353"/>
      <c r="M5" s="353"/>
      <c r="N5" s="353"/>
      <c r="O5" s="353"/>
      <c r="P5" s="353"/>
      <c r="Q5" s="300">
        <f>SUM(H5:P5)</f>
        <v>0</v>
      </c>
      <c r="R5" s="294">
        <f>SUM(G5,Q5)</f>
        <v>0</v>
      </c>
    </row>
    <row r="6" spans="1:19" x14ac:dyDescent="0.2">
      <c r="B6" s="259" t="s">
        <v>21</v>
      </c>
      <c r="C6" s="409"/>
      <c r="D6" s="212"/>
      <c r="E6" s="212"/>
      <c r="F6" s="212"/>
      <c r="G6" s="229">
        <f t="shared" si="0"/>
        <v>0</v>
      </c>
      <c r="H6" s="211"/>
      <c r="I6" s="212"/>
      <c r="J6" s="212"/>
      <c r="K6" s="212"/>
      <c r="L6" s="212"/>
      <c r="M6" s="212"/>
      <c r="N6" s="212"/>
      <c r="O6" s="212"/>
      <c r="P6" s="212"/>
      <c r="Q6" s="228">
        <f t="shared" ref="Q6:Q13" si="1">SUM(H6:P6)</f>
        <v>0</v>
      </c>
      <c r="R6" s="229">
        <f t="shared" ref="R6:R40" si="2">SUM(G6,Q6)</f>
        <v>0</v>
      </c>
    </row>
    <row r="7" spans="1:19" x14ac:dyDescent="0.2">
      <c r="B7" s="259" t="s">
        <v>22</v>
      </c>
      <c r="C7" s="409"/>
      <c r="D7" s="212"/>
      <c r="E7" s="212"/>
      <c r="F7" s="212"/>
      <c r="G7" s="229">
        <f t="shared" si="0"/>
        <v>0</v>
      </c>
      <c r="H7" s="211"/>
      <c r="I7" s="212"/>
      <c r="J7" s="212"/>
      <c r="K7" s="212"/>
      <c r="L7" s="212"/>
      <c r="M7" s="212"/>
      <c r="N7" s="212"/>
      <c r="O7" s="212"/>
      <c r="P7" s="212"/>
      <c r="Q7" s="228">
        <f t="shared" si="1"/>
        <v>0</v>
      </c>
      <c r="R7" s="229">
        <f t="shared" si="2"/>
        <v>0</v>
      </c>
    </row>
    <row r="8" spans="1:19" x14ac:dyDescent="0.2">
      <c r="B8" s="259" t="s">
        <v>23</v>
      </c>
      <c r="C8" s="409"/>
      <c r="D8" s="212"/>
      <c r="E8" s="212"/>
      <c r="F8" s="212"/>
      <c r="G8" s="229">
        <f t="shared" si="0"/>
        <v>0</v>
      </c>
      <c r="H8" s="211"/>
      <c r="I8" s="212"/>
      <c r="J8" s="212"/>
      <c r="K8" s="212"/>
      <c r="L8" s="212"/>
      <c r="M8" s="212"/>
      <c r="N8" s="212"/>
      <c r="O8" s="212"/>
      <c r="P8" s="212"/>
      <c r="Q8" s="228">
        <f t="shared" si="1"/>
        <v>0</v>
      </c>
      <c r="R8" s="229">
        <f t="shared" si="2"/>
        <v>0</v>
      </c>
    </row>
    <row r="9" spans="1:19" x14ac:dyDescent="0.2">
      <c r="B9" s="259" t="s">
        <v>24</v>
      </c>
      <c r="C9" s="409"/>
      <c r="D9" s="212"/>
      <c r="E9" s="212"/>
      <c r="F9" s="212"/>
      <c r="G9" s="229">
        <f t="shared" si="0"/>
        <v>0</v>
      </c>
      <c r="H9" s="211"/>
      <c r="I9" s="212"/>
      <c r="J9" s="212"/>
      <c r="K9" s="212"/>
      <c r="L9" s="212"/>
      <c r="M9" s="212"/>
      <c r="N9" s="212"/>
      <c r="O9" s="212"/>
      <c r="P9" s="212"/>
      <c r="Q9" s="228">
        <f t="shared" si="1"/>
        <v>0</v>
      </c>
      <c r="R9" s="229">
        <f t="shared" si="2"/>
        <v>0</v>
      </c>
    </row>
    <row r="10" spans="1:19" ht="12.75" customHeight="1" x14ac:dyDescent="0.2">
      <c r="B10" s="259" t="s">
        <v>25</v>
      </c>
      <c r="C10" s="409"/>
      <c r="D10" s="212"/>
      <c r="E10" s="212"/>
      <c r="F10" s="212"/>
      <c r="G10" s="229">
        <f t="shared" si="0"/>
        <v>0</v>
      </c>
      <c r="H10" s="211"/>
      <c r="I10" s="212"/>
      <c r="J10" s="212"/>
      <c r="K10" s="212"/>
      <c r="L10" s="212"/>
      <c r="M10" s="212"/>
      <c r="N10" s="212"/>
      <c r="O10" s="212"/>
      <c r="P10" s="212"/>
      <c r="Q10" s="228">
        <f t="shared" si="1"/>
        <v>0</v>
      </c>
      <c r="R10" s="229">
        <f t="shared" si="2"/>
        <v>0</v>
      </c>
    </row>
    <row r="11" spans="1:19" x14ac:dyDescent="0.2">
      <c r="B11" s="259" t="s">
        <v>26</v>
      </c>
      <c r="C11" s="409"/>
      <c r="D11" s="212"/>
      <c r="E11" s="212"/>
      <c r="F11" s="212"/>
      <c r="G11" s="229">
        <f t="shared" si="0"/>
        <v>0</v>
      </c>
      <c r="H11" s="211"/>
      <c r="I11" s="212"/>
      <c r="J11" s="212"/>
      <c r="K11" s="212"/>
      <c r="L11" s="212"/>
      <c r="M11" s="212"/>
      <c r="N11" s="212"/>
      <c r="O11" s="212"/>
      <c r="P11" s="212"/>
      <c r="Q11" s="228">
        <f t="shared" si="1"/>
        <v>0</v>
      </c>
      <c r="R11" s="229">
        <f t="shared" si="2"/>
        <v>0</v>
      </c>
    </row>
    <row r="12" spans="1:19" x14ac:dyDescent="0.2">
      <c r="B12" s="259" t="s">
        <v>27</v>
      </c>
      <c r="C12" s="212"/>
      <c r="D12" s="212"/>
      <c r="E12" s="212"/>
      <c r="F12" s="212"/>
      <c r="G12" s="229">
        <f t="shared" si="0"/>
        <v>0</v>
      </c>
      <c r="H12" s="211"/>
      <c r="I12" s="212"/>
      <c r="J12" s="212"/>
      <c r="K12" s="212"/>
      <c r="L12" s="212"/>
      <c r="M12" s="212"/>
      <c r="N12" s="212"/>
      <c r="O12" s="212"/>
      <c r="P12" s="212"/>
      <c r="Q12" s="228">
        <f t="shared" si="1"/>
        <v>0</v>
      </c>
      <c r="R12" s="229">
        <f t="shared" si="2"/>
        <v>0</v>
      </c>
    </row>
    <row r="13" spans="1:19" x14ac:dyDescent="0.2">
      <c r="B13" s="259" t="s">
        <v>28</v>
      </c>
      <c r="C13" s="212"/>
      <c r="D13" s="212"/>
      <c r="E13" s="212"/>
      <c r="F13" s="212"/>
      <c r="G13" s="229">
        <f t="shared" si="0"/>
        <v>0</v>
      </c>
      <c r="H13" s="211"/>
      <c r="I13" s="212"/>
      <c r="J13" s="212"/>
      <c r="K13" s="212"/>
      <c r="L13" s="212"/>
      <c r="M13" s="212"/>
      <c r="N13" s="212"/>
      <c r="O13" s="212"/>
      <c r="P13" s="212"/>
      <c r="Q13" s="228">
        <f t="shared" si="1"/>
        <v>0</v>
      </c>
      <c r="R13" s="229">
        <f t="shared" si="2"/>
        <v>0</v>
      </c>
    </row>
    <row r="14" spans="1:19" x14ac:dyDescent="0.2">
      <c r="A14" s="25" t="s">
        <v>29</v>
      </c>
      <c r="B14" s="25"/>
      <c r="C14" s="217">
        <f>SUM(C5:C13)</f>
        <v>0</v>
      </c>
      <c r="D14" s="217">
        <f t="shared" ref="D14:R14" si="3">SUM(D5:D13)</f>
        <v>0</v>
      </c>
      <c r="E14" s="217">
        <f>SUM(E5:E13)</f>
        <v>0</v>
      </c>
      <c r="F14" s="217">
        <f>SUM(F5:F13)</f>
        <v>0</v>
      </c>
      <c r="G14" s="218">
        <f>SUM(G5:G13)</f>
        <v>0</v>
      </c>
      <c r="H14" s="216">
        <f t="shared" si="3"/>
        <v>0</v>
      </c>
      <c r="I14" s="217">
        <f t="shared" si="3"/>
        <v>0</v>
      </c>
      <c r="J14" s="217">
        <f t="shared" si="3"/>
        <v>0</v>
      </c>
      <c r="K14" s="217">
        <f t="shared" si="3"/>
        <v>0</v>
      </c>
      <c r="L14" s="217">
        <f t="shared" si="3"/>
        <v>0</v>
      </c>
      <c r="M14" s="217">
        <f t="shared" si="3"/>
        <v>0</v>
      </c>
      <c r="N14" s="217">
        <f t="shared" si="3"/>
        <v>0</v>
      </c>
      <c r="O14" s="217">
        <f>SUM(O5:O13)</f>
        <v>0</v>
      </c>
      <c r="P14" s="217">
        <f t="shared" si="3"/>
        <v>0</v>
      </c>
      <c r="Q14" s="217">
        <f t="shared" si="3"/>
        <v>0</v>
      </c>
      <c r="R14" s="218">
        <f t="shared" si="3"/>
        <v>0</v>
      </c>
    </row>
    <row r="15" spans="1:19" s="2" customFormat="1" ht="20.25" customHeight="1" x14ac:dyDescent="0.2">
      <c r="A15" s="91" t="s">
        <v>30</v>
      </c>
      <c r="B15" s="26"/>
      <c r="C15" s="222"/>
      <c r="D15" s="222"/>
      <c r="E15" s="222"/>
      <c r="F15" s="222"/>
      <c r="G15" s="295"/>
      <c r="H15" s="301"/>
      <c r="I15" s="222"/>
      <c r="J15" s="222"/>
      <c r="K15" s="222"/>
      <c r="L15" s="222"/>
      <c r="M15" s="222"/>
      <c r="N15" s="222"/>
      <c r="O15" s="222"/>
      <c r="P15" s="222"/>
      <c r="Q15" s="222"/>
      <c r="R15" s="183"/>
    </row>
    <row r="16" spans="1:19" x14ac:dyDescent="0.2">
      <c r="B16" s="260" t="s">
        <v>107</v>
      </c>
      <c r="C16" s="206"/>
      <c r="D16" s="206"/>
      <c r="E16" s="206"/>
      <c r="F16" s="206"/>
      <c r="G16" s="269">
        <f>SUM(C16:F16)</f>
        <v>0</v>
      </c>
      <c r="H16" s="225"/>
      <c r="I16" s="206"/>
      <c r="J16" s="206"/>
      <c r="K16" s="206"/>
      <c r="L16" s="206"/>
      <c r="M16" s="206"/>
      <c r="N16" s="206"/>
      <c r="O16" s="206"/>
      <c r="P16" s="206"/>
      <c r="Q16" s="282">
        <f>SUM(H16:P16)</f>
        <v>0</v>
      </c>
      <c r="R16" s="269">
        <f t="shared" si="2"/>
        <v>0</v>
      </c>
    </row>
    <row r="17" spans="1:23" x14ac:dyDescent="0.2">
      <c r="B17" s="260" t="s">
        <v>309</v>
      </c>
      <c r="C17" s="212"/>
      <c r="D17" s="212"/>
      <c r="E17" s="212"/>
      <c r="F17" s="212"/>
      <c r="G17" s="229">
        <f>SUM(C17:F17)</f>
        <v>0</v>
      </c>
      <c r="H17" s="211"/>
      <c r="I17" s="212"/>
      <c r="J17" s="212"/>
      <c r="K17" s="212"/>
      <c r="L17" s="212"/>
      <c r="M17" s="212"/>
      <c r="N17" s="212"/>
      <c r="O17" s="212"/>
      <c r="P17" s="212"/>
      <c r="Q17" s="228">
        <f>SUM(H17:P17)</f>
        <v>0</v>
      </c>
      <c r="R17" s="229">
        <f t="shared" si="2"/>
        <v>0</v>
      </c>
    </row>
    <row r="18" spans="1:23" x14ac:dyDescent="0.2">
      <c r="B18" s="260" t="s">
        <v>310</v>
      </c>
      <c r="C18" s="409"/>
      <c r="D18" s="212"/>
      <c r="E18" s="212"/>
      <c r="F18" s="212"/>
      <c r="G18" s="229">
        <f>SUM(C18:F18)</f>
        <v>0</v>
      </c>
      <c r="H18" s="211"/>
      <c r="I18" s="212"/>
      <c r="J18" s="212"/>
      <c r="K18" s="212"/>
      <c r="L18" s="212"/>
      <c r="M18" s="212"/>
      <c r="N18" s="212"/>
      <c r="O18" s="212"/>
      <c r="P18" s="212"/>
      <c r="Q18" s="228">
        <f>SUM(H18:P18)</f>
        <v>0</v>
      </c>
      <c r="R18" s="229">
        <f t="shared" si="2"/>
        <v>0</v>
      </c>
    </row>
    <row r="19" spans="1:23" x14ac:dyDescent="0.2">
      <c r="A19" s="25" t="s">
        <v>31</v>
      </c>
      <c r="B19" s="25"/>
      <c r="C19" s="228">
        <f t="shared" ref="C19:Q19" si="4">SUM(C16:C18)</f>
        <v>0</v>
      </c>
      <c r="D19" s="228">
        <f t="shared" si="4"/>
        <v>0</v>
      </c>
      <c r="E19" s="228">
        <f t="shared" si="4"/>
        <v>0</v>
      </c>
      <c r="F19" s="228">
        <f t="shared" si="4"/>
        <v>0</v>
      </c>
      <c r="G19" s="229">
        <f t="shared" si="4"/>
        <v>0</v>
      </c>
      <c r="H19" s="227">
        <f t="shared" si="4"/>
        <v>0</v>
      </c>
      <c r="I19" s="228">
        <f t="shared" si="4"/>
        <v>0</v>
      </c>
      <c r="J19" s="228">
        <f t="shared" si="4"/>
        <v>0</v>
      </c>
      <c r="K19" s="228">
        <f t="shared" si="4"/>
        <v>0</v>
      </c>
      <c r="L19" s="228">
        <f t="shared" si="4"/>
        <v>0</v>
      </c>
      <c r="M19" s="228">
        <f t="shared" si="4"/>
        <v>0</v>
      </c>
      <c r="N19" s="228">
        <f t="shared" si="4"/>
        <v>0</v>
      </c>
      <c r="O19" s="228">
        <f t="shared" si="4"/>
        <v>0</v>
      </c>
      <c r="P19" s="228">
        <f t="shared" si="4"/>
        <v>0</v>
      </c>
      <c r="Q19" s="228">
        <f t="shared" si="4"/>
        <v>0</v>
      </c>
      <c r="R19" s="229">
        <f t="shared" si="2"/>
        <v>0</v>
      </c>
    </row>
    <row r="20" spans="1:23" x14ac:dyDescent="0.2">
      <c r="A20" s="261" t="s">
        <v>32</v>
      </c>
      <c r="B20" s="25"/>
      <c r="C20" s="217">
        <f t="shared" ref="C20:R20" si="5">+C14-C19</f>
        <v>0</v>
      </c>
      <c r="D20" s="217">
        <f t="shared" si="5"/>
        <v>0</v>
      </c>
      <c r="E20" s="217">
        <f t="shared" si="5"/>
        <v>0</v>
      </c>
      <c r="F20" s="217">
        <f t="shared" si="5"/>
        <v>0</v>
      </c>
      <c r="G20" s="218">
        <f t="shared" si="5"/>
        <v>0</v>
      </c>
      <c r="H20" s="216">
        <f t="shared" si="5"/>
        <v>0</v>
      </c>
      <c r="I20" s="217">
        <f t="shared" si="5"/>
        <v>0</v>
      </c>
      <c r="J20" s="217">
        <f t="shared" si="5"/>
        <v>0</v>
      </c>
      <c r="K20" s="217">
        <f t="shared" si="5"/>
        <v>0</v>
      </c>
      <c r="L20" s="217">
        <f t="shared" si="5"/>
        <v>0</v>
      </c>
      <c r="M20" s="217">
        <f t="shared" si="5"/>
        <v>0</v>
      </c>
      <c r="N20" s="217">
        <f t="shared" si="5"/>
        <v>0</v>
      </c>
      <c r="O20" s="217">
        <f t="shared" si="5"/>
        <v>0</v>
      </c>
      <c r="P20" s="217">
        <f t="shared" si="5"/>
        <v>0</v>
      </c>
      <c r="Q20" s="217">
        <f t="shared" si="5"/>
        <v>0</v>
      </c>
      <c r="R20" s="218">
        <f t="shared" si="5"/>
        <v>0</v>
      </c>
    </row>
    <row r="21" spans="1:23" s="2" customFormat="1" ht="20.25" customHeight="1" x14ac:dyDescent="0.2">
      <c r="A21" s="180" t="s">
        <v>33</v>
      </c>
      <c r="B21" s="296"/>
      <c r="C21" s="222"/>
      <c r="D21" s="222"/>
      <c r="E21" s="222"/>
      <c r="F21" s="222"/>
      <c r="G21" s="295"/>
      <c r="H21" s="301"/>
      <c r="I21" s="222"/>
      <c r="J21" s="222"/>
      <c r="K21" s="222"/>
      <c r="L21" s="222"/>
      <c r="M21" s="222"/>
      <c r="N21" s="222"/>
      <c r="O21" s="222"/>
      <c r="P21" s="222"/>
      <c r="Q21" s="222"/>
      <c r="R21" s="183"/>
    </row>
    <row r="22" spans="1:23" x14ac:dyDescent="0.2">
      <c r="B22" s="297" t="s">
        <v>330</v>
      </c>
      <c r="C22" s="206"/>
      <c r="D22" s="206"/>
      <c r="E22" s="206"/>
      <c r="F22" s="206"/>
      <c r="G22" s="269">
        <f>SUM(C22:F22)</f>
        <v>0</v>
      </c>
      <c r="H22" s="225"/>
      <c r="I22" s="206"/>
      <c r="J22" s="206"/>
      <c r="K22" s="206"/>
      <c r="L22" s="206"/>
      <c r="M22" s="206"/>
      <c r="N22" s="206"/>
      <c r="O22" s="206"/>
      <c r="P22" s="206"/>
      <c r="Q22" s="282">
        <f>SUM(H22:P22)</f>
        <v>0</v>
      </c>
      <c r="R22" s="269">
        <f t="shared" si="2"/>
        <v>0</v>
      </c>
    </row>
    <row r="23" spans="1:23" x14ac:dyDescent="0.2">
      <c r="B23" s="260" t="s">
        <v>331</v>
      </c>
      <c r="C23" s="212"/>
      <c r="D23" s="212"/>
      <c r="E23" s="212"/>
      <c r="F23" s="212"/>
      <c r="G23" s="229">
        <f>SUM(C23:F23)</f>
        <v>0</v>
      </c>
      <c r="H23" s="211"/>
      <c r="I23" s="212"/>
      <c r="J23" s="212"/>
      <c r="K23" s="212"/>
      <c r="L23" s="212"/>
      <c r="M23" s="212"/>
      <c r="N23" s="212"/>
      <c r="O23" s="212"/>
      <c r="P23" s="212"/>
      <c r="Q23" s="228">
        <f>SUM(H23:P23)</f>
        <v>0</v>
      </c>
      <c r="R23" s="229">
        <f t="shared" si="2"/>
        <v>0</v>
      </c>
    </row>
    <row r="24" spans="1:23" x14ac:dyDescent="0.2">
      <c r="B24" s="260" t="s">
        <v>332</v>
      </c>
      <c r="C24" s="212"/>
      <c r="D24" s="212"/>
      <c r="E24" s="212"/>
      <c r="F24" s="212"/>
      <c r="G24" s="229">
        <f>SUM(C24:F24)</f>
        <v>0</v>
      </c>
      <c r="H24" s="211"/>
      <c r="I24" s="212"/>
      <c r="J24" s="212"/>
      <c r="K24" s="212"/>
      <c r="L24" s="212"/>
      <c r="M24" s="212"/>
      <c r="N24" s="212"/>
      <c r="O24" s="212"/>
      <c r="P24" s="212"/>
      <c r="Q24" s="228">
        <f>SUM(H24:P24)</f>
        <v>0</v>
      </c>
      <c r="R24" s="229">
        <f t="shared" si="2"/>
        <v>0</v>
      </c>
    </row>
    <row r="25" spans="1:23" x14ac:dyDescent="0.2">
      <c r="B25" s="260" t="s">
        <v>79</v>
      </c>
      <c r="C25" s="212"/>
      <c r="D25" s="212"/>
      <c r="E25" s="212"/>
      <c r="F25" s="212"/>
      <c r="G25" s="229">
        <f>SUM(C25:F25)</f>
        <v>0</v>
      </c>
      <c r="H25" s="211"/>
      <c r="I25" s="212"/>
      <c r="J25" s="212"/>
      <c r="K25" s="212"/>
      <c r="L25" s="212"/>
      <c r="M25" s="212"/>
      <c r="N25" s="212"/>
      <c r="O25" s="212"/>
      <c r="P25" s="212"/>
      <c r="Q25" s="228">
        <f>SUM(H25:P25)</f>
        <v>0</v>
      </c>
      <c r="R25" s="229">
        <f t="shared" si="2"/>
        <v>0</v>
      </c>
    </row>
    <row r="26" spans="1:23" x14ac:dyDescent="0.2">
      <c r="A26" s="25" t="s">
        <v>99</v>
      </c>
      <c r="B26" s="96"/>
      <c r="C26" s="228">
        <f>SUM(C22:C25)</f>
        <v>0</v>
      </c>
      <c r="D26" s="228">
        <f t="shared" ref="D26:L26" si="6">SUM(D22:D25)</f>
        <v>0</v>
      </c>
      <c r="E26" s="228">
        <f t="shared" si="6"/>
        <v>0</v>
      </c>
      <c r="F26" s="228">
        <f>SUM(F22:F25)</f>
        <v>0</v>
      </c>
      <c r="G26" s="229">
        <f>SUM(G22:G25)</f>
        <v>0</v>
      </c>
      <c r="H26" s="227">
        <f t="shared" si="6"/>
        <v>0</v>
      </c>
      <c r="I26" s="228">
        <f t="shared" si="6"/>
        <v>0</v>
      </c>
      <c r="J26" s="228">
        <f t="shared" si="6"/>
        <v>0</v>
      </c>
      <c r="K26" s="228">
        <f t="shared" si="6"/>
        <v>0</v>
      </c>
      <c r="L26" s="228">
        <f t="shared" si="6"/>
        <v>0</v>
      </c>
      <c r="M26" s="228">
        <f>SUM(M22:M25)</f>
        <v>0</v>
      </c>
      <c r="N26" s="228">
        <f>SUM(N22:N25)</f>
        <v>0</v>
      </c>
      <c r="O26" s="228">
        <f>SUM(O22:O25)</f>
        <v>0</v>
      </c>
      <c r="P26" s="228">
        <f>SUM(P22:P25)</f>
        <v>0</v>
      </c>
      <c r="Q26" s="228">
        <f>SUM(Q22:Q25)</f>
        <v>0</v>
      </c>
      <c r="R26" s="229">
        <f t="shared" si="2"/>
        <v>0</v>
      </c>
    </row>
    <row r="27" spans="1:23" x14ac:dyDescent="0.2">
      <c r="A27" s="97"/>
      <c r="B27" s="298" t="s">
        <v>100</v>
      </c>
      <c r="C27" s="217">
        <f>C20-C26</f>
        <v>0</v>
      </c>
      <c r="D27" s="217">
        <f t="shared" ref="D27:L27" si="7">D20-D26</f>
        <v>0</v>
      </c>
      <c r="E27" s="217">
        <f t="shared" si="7"/>
        <v>0</v>
      </c>
      <c r="F27" s="217">
        <f>F20-F26</f>
        <v>0</v>
      </c>
      <c r="G27" s="218">
        <f>G20-G26</f>
        <v>0</v>
      </c>
      <c r="H27" s="216">
        <f t="shared" si="7"/>
        <v>0</v>
      </c>
      <c r="I27" s="217">
        <f t="shared" si="7"/>
        <v>0</v>
      </c>
      <c r="J27" s="217">
        <f t="shared" si="7"/>
        <v>0</v>
      </c>
      <c r="K27" s="217">
        <f t="shared" si="7"/>
        <v>0</v>
      </c>
      <c r="L27" s="217">
        <f t="shared" si="7"/>
        <v>0</v>
      </c>
      <c r="M27" s="217">
        <f t="shared" ref="M27:R27" si="8">M20-M26</f>
        <v>0</v>
      </c>
      <c r="N27" s="217">
        <f t="shared" si="8"/>
        <v>0</v>
      </c>
      <c r="O27" s="217">
        <f t="shared" si="8"/>
        <v>0</v>
      </c>
      <c r="P27" s="217">
        <f t="shared" si="8"/>
        <v>0</v>
      </c>
      <c r="Q27" s="217">
        <f t="shared" si="8"/>
        <v>0</v>
      </c>
      <c r="R27" s="218">
        <f t="shared" si="8"/>
        <v>0</v>
      </c>
    </row>
    <row r="28" spans="1:23" s="2" customFormat="1" ht="20.25" customHeight="1" x14ac:dyDescent="0.2">
      <c r="A28" s="652" t="s">
        <v>34</v>
      </c>
      <c r="B28" s="660"/>
      <c r="C28" s="222"/>
      <c r="D28" s="222"/>
      <c r="E28" s="222"/>
      <c r="F28" s="222"/>
      <c r="G28" s="295"/>
      <c r="H28" s="301"/>
      <c r="I28" s="222"/>
      <c r="J28" s="222"/>
      <c r="K28" s="222"/>
      <c r="L28" s="222"/>
      <c r="M28" s="222"/>
      <c r="N28" s="222"/>
      <c r="O28" s="222"/>
      <c r="P28" s="222"/>
      <c r="Q28" s="222"/>
      <c r="R28" s="183"/>
    </row>
    <row r="29" spans="1:23" x14ac:dyDescent="0.2">
      <c r="B29" s="297" t="s">
        <v>71</v>
      </c>
      <c r="C29" s="408"/>
      <c r="D29" s="206"/>
      <c r="E29" s="206"/>
      <c r="F29" s="206"/>
      <c r="G29" s="269">
        <f t="shared" ref="G29:G40" si="9">SUM(C29:F29)</f>
        <v>0</v>
      </c>
      <c r="H29" s="225"/>
      <c r="I29" s="206"/>
      <c r="J29" s="206"/>
      <c r="K29" s="206"/>
      <c r="L29" s="206"/>
      <c r="M29" s="206"/>
      <c r="N29" s="206"/>
      <c r="O29" s="206"/>
      <c r="P29" s="206"/>
      <c r="Q29" s="282">
        <f t="shared" ref="Q29:Q40" si="10">SUM(H29:P29)</f>
        <v>0</v>
      </c>
      <c r="R29" s="269">
        <f t="shared" si="2"/>
        <v>0</v>
      </c>
    </row>
    <row r="30" spans="1:23" x14ac:dyDescent="0.2">
      <c r="B30" s="260" t="s">
        <v>537</v>
      </c>
      <c r="C30" s="618"/>
      <c r="D30" s="618"/>
      <c r="E30" s="618"/>
      <c r="F30" s="618"/>
      <c r="G30" s="229">
        <f t="shared" si="9"/>
        <v>0</v>
      </c>
      <c r="H30" s="618"/>
      <c r="I30" s="618"/>
      <c r="J30" s="618"/>
      <c r="K30" s="618"/>
      <c r="L30" s="618"/>
      <c r="M30" s="618"/>
      <c r="N30" s="618"/>
      <c r="O30" s="618"/>
      <c r="P30" s="618"/>
      <c r="Q30" s="228">
        <f t="shared" si="10"/>
        <v>0</v>
      </c>
      <c r="R30" s="229">
        <f t="shared" si="2"/>
        <v>0</v>
      </c>
      <c r="T30" s="655"/>
      <c r="U30" s="655"/>
      <c r="V30" s="655"/>
      <c r="W30" s="655"/>
    </row>
    <row r="31" spans="1:23" x14ac:dyDescent="0.2">
      <c r="B31" s="260" t="s">
        <v>538</v>
      </c>
      <c r="C31" s="618"/>
      <c r="D31" s="618"/>
      <c r="E31" s="618"/>
      <c r="F31" s="618"/>
      <c r="G31" s="229">
        <f t="shared" ref="G31" si="11">SUM(C31:F31)</f>
        <v>0</v>
      </c>
      <c r="H31" s="206"/>
      <c r="I31" s="206"/>
      <c r="J31" s="206"/>
      <c r="K31" s="206"/>
      <c r="L31" s="206"/>
      <c r="M31" s="206"/>
      <c r="N31" s="206"/>
      <c r="O31" s="206"/>
      <c r="P31" s="206"/>
      <c r="Q31" s="228">
        <f t="shared" ref="Q31" si="12">SUM(H31:P31)</f>
        <v>0</v>
      </c>
      <c r="R31" s="229">
        <f t="shared" ref="R31" si="13">SUM(G31,Q31)</f>
        <v>0</v>
      </c>
    </row>
    <row r="32" spans="1:23" x14ac:dyDescent="0.2">
      <c r="B32" s="260" t="s">
        <v>305</v>
      </c>
      <c r="C32" s="618"/>
      <c r="D32" s="618"/>
      <c r="E32" s="618"/>
      <c r="F32" s="618"/>
      <c r="G32" s="229">
        <f t="shared" si="9"/>
        <v>0</v>
      </c>
      <c r="H32" s="618"/>
      <c r="I32" s="618"/>
      <c r="J32" s="618"/>
      <c r="K32" s="618"/>
      <c r="L32" s="618"/>
      <c r="M32" s="618"/>
      <c r="N32" s="618"/>
      <c r="O32" s="618"/>
      <c r="P32" s="618"/>
      <c r="Q32" s="228">
        <f t="shared" si="10"/>
        <v>0</v>
      </c>
      <c r="R32" s="229">
        <f t="shared" si="2"/>
        <v>0</v>
      </c>
    </row>
    <row r="33" spans="1:19" x14ac:dyDescent="0.2">
      <c r="A33" s="624"/>
      <c r="B33" s="623" t="s">
        <v>483</v>
      </c>
      <c r="C33" s="618"/>
      <c r="D33" s="618"/>
      <c r="E33" s="618"/>
      <c r="F33" s="618"/>
      <c r="G33" s="229">
        <f t="shared" ref="G33:G34" si="14">SUM(C33:F33)</f>
        <v>0</v>
      </c>
      <c r="H33" s="618"/>
      <c r="I33" s="618"/>
      <c r="J33" s="618"/>
      <c r="K33" s="618"/>
      <c r="L33" s="618"/>
      <c r="M33" s="618"/>
      <c r="N33" s="618"/>
      <c r="O33" s="618"/>
      <c r="P33" s="618"/>
      <c r="Q33" s="228">
        <f t="shared" ref="Q33:Q34" si="15">SUM(H33:P33)</f>
        <v>0</v>
      </c>
      <c r="R33" s="229">
        <f t="shared" ref="R33:R34" si="16">SUM(G33,Q33)</f>
        <v>0</v>
      </c>
    </row>
    <row r="34" spans="1:19" x14ac:dyDescent="0.2">
      <c r="B34" s="260" t="s">
        <v>484</v>
      </c>
      <c r="C34" s="618"/>
      <c r="D34" s="618"/>
      <c r="E34" s="618"/>
      <c r="F34" s="618"/>
      <c r="G34" s="229">
        <f t="shared" si="14"/>
        <v>0</v>
      </c>
      <c r="H34" s="618"/>
      <c r="I34" s="618"/>
      <c r="J34" s="618"/>
      <c r="K34" s="618"/>
      <c r="L34" s="618"/>
      <c r="M34" s="618"/>
      <c r="N34" s="618"/>
      <c r="O34" s="618"/>
      <c r="P34" s="618"/>
      <c r="Q34" s="228">
        <f t="shared" si="15"/>
        <v>0</v>
      </c>
      <c r="R34" s="229">
        <f t="shared" si="16"/>
        <v>0</v>
      </c>
    </row>
    <row r="35" spans="1:19" x14ac:dyDescent="0.2">
      <c r="B35" s="260" t="s">
        <v>306</v>
      </c>
      <c r="C35" s="618"/>
      <c r="D35" s="618"/>
      <c r="E35" s="618"/>
      <c r="F35" s="618"/>
      <c r="G35" s="229">
        <f t="shared" si="9"/>
        <v>0</v>
      </c>
      <c r="H35" s="618"/>
      <c r="I35" s="618"/>
      <c r="J35" s="618"/>
      <c r="K35" s="618"/>
      <c r="L35" s="618"/>
      <c r="M35" s="618"/>
      <c r="N35" s="618"/>
      <c r="O35" s="618"/>
      <c r="P35" s="618"/>
      <c r="Q35" s="228">
        <f>SUM(H35:P35)</f>
        <v>0</v>
      </c>
      <c r="R35" s="229">
        <f>SUM(G35,Q35)</f>
        <v>0</v>
      </c>
    </row>
    <row r="36" spans="1:19" x14ac:dyDescent="0.2">
      <c r="B36" s="260" t="s">
        <v>543</v>
      </c>
      <c r="C36" s="618"/>
      <c r="D36" s="618"/>
      <c r="E36" s="618"/>
      <c r="F36" s="618"/>
      <c r="G36" s="229">
        <f t="shared" ref="G36" si="17">SUM(C36:F36)</f>
        <v>0</v>
      </c>
      <c r="H36" s="618"/>
      <c r="I36" s="618"/>
      <c r="J36" s="618"/>
      <c r="K36" s="618"/>
      <c r="L36" s="618"/>
      <c r="M36" s="618"/>
      <c r="N36" s="618"/>
      <c r="O36" s="618"/>
      <c r="P36" s="618"/>
      <c r="Q36" s="228">
        <f t="shared" ref="Q36" si="18">SUM(H36:P36)</f>
        <v>0</v>
      </c>
      <c r="R36" s="229">
        <f t="shared" ref="R36" si="19">SUM(G36,Q36)</f>
        <v>0</v>
      </c>
    </row>
    <row r="37" spans="1:19" x14ac:dyDescent="0.2">
      <c r="B37" s="260" t="s">
        <v>544</v>
      </c>
      <c r="C37" s="618"/>
      <c r="D37" s="618"/>
      <c r="E37" s="618"/>
      <c r="F37" s="618"/>
      <c r="G37" s="229">
        <f t="shared" ref="G37:G38" si="20">SUM(C37:F37)</f>
        <v>0</v>
      </c>
      <c r="H37" s="618"/>
      <c r="I37" s="618"/>
      <c r="J37" s="618"/>
      <c r="K37" s="618"/>
      <c r="L37" s="618"/>
      <c r="M37" s="618"/>
      <c r="N37" s="618"/>
      <c r="O37" s="618"/>
      <c r="P37" s="618"/>
      <c r="Q37" s="228">
        <f t="shared" ref="Q37:Q38" si="21">SUM(H37:P37)</f>
        <v>0</v>
      </c>
      <c r="R37" s="229">
        <f t="shared" ref="R37:R38" si="22">SUM(G37,Q37)</f>
        <v>0</v>
      </c>
    </row>
    <row r="38" spans="1:19" x14ac:dyDescent="0.2">
      <c r="B38" s="260" t="s">
        <v>545</v>
      </c>
      <c r="C38" s="618"/>
      <c r="D38" s="618"/>
      <c r="E38" s="618"/>
      <c r="F38" s="618"/>
      <c r="G38" s="229">
        <f t="shared" si="20"/>
        <v>0</v>
      </c>
      <c r="H38" s="618"/>
      <c r="I38" s="618"/>
      <c r="J38" s="618"/>
      <c r="K38" s="618"/>
      <c r="L38" s="618"/>
      <c r="M38" s="618"/>
      <c r="N38" s="618"/>
      <c r="O38" s="618"/>
      <c r="P38" s="618"/>
      <c r="Q38" s="228">
        <f t="shared" si="21"/>
        <v>0</v>
      </c>
      <c r="R38" s="229">
        <f t="shared" si="22"/>
        <v>0</v>
      </c>
    </row>
    <row r="39" spans="1:19" x14ac:dyDescent="0.2">
      <c r="B39" s="260" t="s">
        <v>562</v>
      </c>
      <c r="C39" s="618"/>
      <c r="D39" s="618"/>
      <c r="E39" s="618"/>
      <c r="F39" s="618"/>
      <c r="G39" s="229">
        <f t="shared" ref="G39" si="23">SUM(C39:F39)</f>
        <v>0</v>
      </c>
      <c r="H39" s="618"/>
      <c r="I39" s="618"/>
      <c r="J39" s="618"/>
      <c r="K39" s="618"/>
      <c r="L39" s="618"/>
      <c r="M39" s="618"/>
      <c r="N39" s="618"/>
      <c r="O39" s="618"/>
      <c r="P39" s="618"/>
      <c r="Q39" s="228">
        <f t="shared" ref="Q39" si="24">SUM(H39:P39)</f>
        <v>0</v>
      </c>
      <c r="R39" s="229">
        <f t="shared" ref="R39" si="25">SUM(G39,Q39)</f>
        <v>0</v>
      </c>
    </row>
    <row r="40" spans="1:19" x14ac:dyDescent="0.2">
      <c r="B40" s="260" t="s">
        <v>307</v>
      </c>
      <c r="C40" s="409"/>
      <c r="D40" s="212"/>
      <c r="E40" s="212"/>
      <c r="F40" s="212"/>
      <c r="G40" s="229">
        <f t="shared" si="9"/>
        <v>0</v>
      </c>
      <c r="H40" s="211"/>
      <c r="I40" s="212"/>
      <c r="J40" s="212"/>
      <c r="K40" s="212"/>
      <c r="L40" s="212"/>
      <c r="M40" s="212"/>
      <c r="N40" s="212"/>
      <c r="O40" s="212"/>
      <c r="P40" s="212"/>
      <c r="Q40" s="228">
        <f t="shared" si="10"/>
        <v>0</v>
      </c>
      <c r="R40" s="229">
        <f t="shared" si="2"/>
        <v>0</v>
      </c>
    </row>
    <row r="41" spans="1:19" ht="13.5" thickBot="1" x14ac:dyDescent="0.25">
      <c r="A41" s="98" t="s">
        <v>312</v>
      </c>
      <c r="B41" s="98"/>
      <c r="C41" s="233">
        <f t="shared" ref="C41:R41" si="26">SUM(C29:C40)</f>
        <v>0</v>
      </c>
      <c r="D41" s="233">
        <f t="shared" si="26"/>
        <v>0</v>
      </c>
      <c r="E41" s="233">
        <f t="shared" si="26"/>
        <v>0</v>
      </c>
      <c r="F41" s="233">
        <f t="shared" si="26"/>
        <v>0</v>
      </c>
      <c r="G41" s="234">
        <f t="shared" si="26"/>
        <v>0</v>
      </c>
      <c r="H41" s="232">
        <f t="shared" si="26"/>
        <v>0</v>
      </c>
      <c r="I41" s="233">
        <f t="shared" si="26"/>
        <v>0</v>
      </c>
      <c r="J41" s="233">
        <f t="shared" si="26"/>
        <v>0</v>
      </c>
      <c r="K41" s="233">
        <f t="shared" si="26"/>
        <v>0</v>
      </c>
      <c r="L41" s="233">
        <f t="shared" si="26"/>
        <v>0</v>
      </c>
      <c r="M41" s="233">
        <f t="shared" si="26"/>
        <v>0</v>
      </c>
      <c r="N41" s="233">
        <f t="shared" si="26"/>
        <v>0</v>
      </c>
      <c r="O41" s="233">
        <f t="shared" si="26"/>
        <v>0</v>
      </c>
      <c r="P41" s="233">
        <f t="shared" si="26"/>
        <v>0</v>
      </c>
      <c r="Q41" s="233">
        <f t="shared" si="26"/>
        <v>0</v>
      </c>
      <c r="R41" s="234">
        <f t="shared" si="26"/>
        <v>0</v>
      </c>
    </row>
    <row r="42" spans="1:19" ht="13.5" thickBot="1" x14ac:dyDescent="0.25">
      <c r="A42" s="1"/>
      <c r="B42" s="335" t="s">
        <v>403</v>
      </c>
      <c r="C42" s="352"/>
      <c r="D42" s="334"/>
      <c r="E42" s="334"/>
      <c r="F42" s="334"/>
      <c r="G42" s="334"/>
      <c r="H42" s="334"/>
      <c r="I42" s="334"/>
      <c r="J42" s="334"/>
      <c r="K42" s="334"/>
      <c r="L42" s="334"/>
      <c r="M42" s="334"/>
      <c r="N42" s="334"/>
      <c r="O42" s="334"/>
      <c r="P42" s="334"/>
      <c r="Q42" s="334"/>
      <c r="R42" s="334"/>
      <c r="S42" s="334"/>
    </row>
    <row r="43" spans="1:19" x14ac:dyDescent="0.2">
      <c r="A43" s="1"/>
      <c r="D43" s="334"/>
      <c r="E43" s="334"/>
      <c r="F43" s="334"/>
      <c r="G43" s="334"/>
      <c r="H43" s="334"/>
      <c r="I43" s="334"/>
      <c r="J43" s="334"/>
      <c r="K43" s="334"/>
      <c r="L43" s="334"/>
      <c r="M43" s="334"/>
      <c r="N43" s="334"/>
      <c r="O43" s="334"/>
      <c r="P43" s="334"/>
      <c r="Q43" s="334"/>
      <c r="R43" s="334"/>
      <c r="S43" s="334"/>
    </row>
    <row r="44" spans="1:19" x14ac:dyDescent="0.2">
      <c r="A44" s="12"/>
      <c r="C44" s="336"/>
      <c r="D44" s="57"/>
      <c r="E44" s="57"/>
      <c r="F44" s="57"/>
      <c r="G44" s="57"/>
      <c r="H44" s="57"/>
      <c r="I44" s="58"/>
      <c r="J44" s="58"/>
    </row>
    <row r="45" spans="1:19" x14ac:dyDescent="0.2">
      <c r="A45" s="12"/>
      <c r="B45" s="13" t="s">
        <v>98</v>
      </c>
      <c r="C45" s="275">
        <f>'Units of Service'!$G$26</f>
        <v>0</v>
      </c>
      <c r="D45" s="302"/>
      <c r="E45" s="302"/>
      <c r="F45" s="302"/>
      <c r="G45" s="302"/>
      <c r="H45" s="275">
        <f>'Units of Service'!$G$48</f>
        <v>0</v>
      </c>
      <c r="I45" s="275">
        <f>'Units of Service'!$G$49</f>
        <v>0</v>
      </c>
      <c r="J45" s="275">
        <f>'Units of Service'!$G$50</f>
        <v>0</v>
      </c>
      <c r="K45" s="275">
        <f>'Units of Service'!$G$51</f>
        <v>0</v>
      </c>
      <c r="L45" s="275">
        <f>'Units of Service'!$G$52</f>
        <v>0</v>
      </c>
      <c r="M45" s="302"/>
      <c r="N45" s="302"/>
      <c r="O45" s="302"/>
      <c r="P45" s="302"/>
      <c r="Q45" s="302"/>
      <c r="R45" s="302"/>
    </row>
    <row r="46" spans="1:19" x14ac:dyDescent="0.2">
      <c r="A46" s="12"/>
      <c r="B46" s="13" t="s">
        <v>318</v>
      </c>
      <c r="C46" s="240" t="str">
        <f>IFERROR(C$14/C$45,"")</f>
        <v/>
      </c>
      <c r="D46" s="303"/>
      <c r="E46" s="303"/>
      <c r="F46" s="303"/>
      <c r="G46" s="303"/>
      <c r="H46" s="240" t="str">
        <f>IFERROR(H$14/H$45,"")</f>
        <v/>
      </c>
      <c r="I46" s="240" t="str">
        <f>IFERROR(I$14/I$45,"")</f>
        <v/>
      </c>
      <c r="J46" s="240" t="str">
        <f>IFERROR(J$14/J$45,"")</f>
        <v/>
      </c>
      <c r="K46" s="240" t="str">
        <f>IFERROR(K$14/K$45,"")</f>
        <v/>
      </c>
      <c r="L46" s="240" t="str">
        <f>IFERROR(L$14/L$45,"")</f>
        <v/>
      </c>
      <c r="M46" s="303"/>
      <c r="N46" s="303"/>
      <c r="O46" s="303"/>
      <c r="P46" s="303"/>
      <c r="Q46" s="303"/>
      <c r="R46" s="303"/>
    </row>
    <row r="47" spans="1:19" x14ac:dyDescent="0.2">
      <c r="A47" s="12"/>
      <c r="B47" s="13" t="s">
        <v>317</v>
      </c>
      <c r="C47" s="240" t="str">
        <f>IFERROR(C$26/C$45,"")</f>
        <v/>
      </c>
      <c r="D47" s="303"/>
      <c r="E47" s="303"/>
      <c r="F47" s="303"/>
      <c r="G47" s="303"/>
      <c r="H47" s="240" t="str">
        <f>IFERROR(H$26/H$45,"")</f>
        <v/>
      </c>
      <c r="I47" s="240" t="str">
        <f>IFERROR(I$26/I$45,"")</f>
        <v/>
      </c>
      <c r="J47" s="240" t="str">
        <f>IFERROR(J$26/J$45,"")</f>
        <v/>
      </c>
      <c r="K47" s="240" t="str">
        <f>IFERROR(K$26/K$45,"")</f>
        <v/>
      </c>
      <c r="L47" s="240" t="str">
        <f>IFERROR(L$26/L$45,"")</f>
        <v/>
      </c>
      <c r="M47" s="303"/>
      <c r="N47" s="303"/>
      <c r="O47" s="303"/>
      <c r="P47" s="303"/>
      <c r="Q47" s="303"/>
      <c r="R47" s="303"/>
    </row>
    <row r="48" spans="1:19" x14ac:dyDescent="0.2">
      <c r="A48" s="12"/>
      <c r="B48" s="13" t="s">
        <v>316</v>
      </c>
      <c r="C48" s="240" t="str">
        <f>IFERROR(C$41/C$45,"")</f>
        <v/>
      </c>
      <c r="D48" s="304"/>
      <c r="E48" s="304"/>
      <c r="F48" s="304"/>
      <c r="G48" s="304"/>
      <c r="H48" s="240" t="str">
        <f>IFERROR(H$41/H$45,"")</f>
        <v/>
      </c>
      <c r="I48" s="240" t="str">
        <f>IFERROR(I$41/I$45,"")</f>
        <v/>
      </c>
      <c r="J48" s="240" t="str">
        <f>IFERROR(J$41/J$45,"")</f>
        <v/>
      </c>
      <c r="K48" s="240" t="str">
        <f>IFERROR(K$41/K$45,"")</f>
        <v/>
      </c>
      <c r="L48" s="240" t="str">
        <f>IFERROR(L$41/L$45,"")</f>
        <v/>
      </c>
      <c r="M48" s="304"/>
      <c r="N48" s="304"/>
      <c r="O48" s="304"/>
      <c r="P48" s="304"/>
      <c r="Q48" s="304"/>
      <c r="R48" s="304"/>
    </row>
    <row r="49" spans="1:19" x14ac:dyDescent="0.2">
      <c r="A49" s="12"/>
      <c r="B49" s="13" t="s">
        <v>404</v>
      </c>
      <c r="C49" s="240" t="str">
        <f>IFERROR(IF(C$40/C$45&gt;75,"Adjust Line 19",(C$40/C$45)),"")</f>
        <v/>
      </c>
    </row>
    <row r="50" spans="1:19" ht="12" customHeight="1" x14ac:dyDescent="0.2">
      <c r="A50" s="88" t="s">
        <v>102</v>
      </c>
      <c r="C50" s="238">
        <f>C14-C26-C41-(IF((C42-C18)&gt;=0,C42,C19))</f>
        <v>0</v>
      </c>
      <c r="D50" s="615"/>
      <c r="E50" s="615"/>
      <c r="F50" s="615"/>
      <c r="G50" s="615"/>
      <c r="H50" s="238">
        <f>+H20-H26-H41</f>
        <v>0</v>
      </c>
      <c r="I50" s="238">
        <f>+I20-I26-I41</f>
        <v>0</v>
      </c>
      <c r="J50" s="238">
        <f>+J20-J26-J41</f>
        <v>0</v>
      </c>
      <c r="K50" s="238">
        <f>+K20-K26-K41</f>
        <v>0</v>
      </c>
      <c r="L50" s="238">
        <f>+L20-L26-L41</f>
        <v>0</v>
      </c>
      <c r="M50" s="615"/>
      <c r="N50" s="615"/>
      <c r="O50" s="615"/>
      <c r="P50" s="615"/>
      <c r="Q50" s="238"/>
      <c r="R50" s="238"/>
    </row>
    <row r="51" spans="1:19" x14ac:dyDescent="0.2">
      <c r="A51" s="12" t="s">
        <v>269</v>
      </c>
      <c r="C51" s="59" t="str">
        <f>IF(C45&gt;0,IF(C14&gt;0,"OK","Need Budget"), "OK")</f>
        <v>OK</v>
      </c>
      <c r="D51" s="615"/>
      <c r="E51" s="615"/>
      <c r="F51" s="615"/>
      <c r="G51" s="615"/>
      <c r="H51" s="59" t="str">
        <f>IF(H45&gt;0,IF(H14&gt;0,"OK","Need Budget"), "OK")</f>
        <v>OK</v>
      </c>
      <c r="I51" s="59" t="str">
        <f>IF(I45&gt;0,IF(I14&gt;0,"OK","Need Budget"), "OK")</f>
        <v>OK</v>
      </c>
      <c r="J51" s="59" t="str">
        <f>IF(J45&gt;0,IF(J14&gt;0,"OK","Need Budget"), "OK")</f>
        <v>OK</v>
      </c>
      <c r="K51" s="59" t="str">
        <f>IF(K45&gt;0,IF(K14&gt;0,"OK","Need Budget"), "OK")</f>
        <v>OK</v>
      </c>
      <c r="L51" s="59" t="str">
        <f>IF(L45&gt;0,IF(L14&gt;0,"OK","Need Budget"), "OK")</f>
        <v>OK</v>
      </c>
      <c r="M51" s="615"/>
      <c r="N51" s="615"/>
      <c r="O51" s="615"/>
      <c r="P51" s="615"/>
    </row>
    <row r="53" spans="1:19" x14ac:dyDescent="0.2">
      <c r="B53" s="7" t="s">
        <v>414</v>
      </c>
    </row>
    <row r="54" spans="1:19" x14ac:dyDescent="0.2">
      <c r="B54" s="7" t="s">
        <v>415</v>
      </c>
    </row>
    <row r="55" spans="1:19" ht="24.75" customHeight="1" thickBot="1" x14ac:dyDescent="0.25">
      <c r="A55" s="398" t="s">
        <v>559</v>
      </c>
      <c r="B55" s="398"/>
      <c r="C55" s="398"/>
      <c r="D55" s="628"/>
      <c r="E55" s="398"/>
      <c r="F55" s="398"/>
      <c r="G55" s="398"/>
      <c r="H55" s="398"/>
      <c r="I55" s="9"/>
      <c r="J55" s="398"/>
      <c r="K55" s="398"/>
      <c r="L55" s="398"/>
      <c r="M55" s="398"/>
      <c r="N55" s="398"/>
      <c r="O55" s="398"/>
      <c r="P55" s="398"/>
      <c r="Q55" s="398"/>
      <c r="R55" s="398"/>
      <c r="S55" s="398"/>
    </row>
    <row r="56" spans="1:19" ht="13.5" thickBot="1" x14ac:dyDescent="0.25">
      <c r="A56" s="398"/>
      <c r="B56" s="398"/>
      <c r="C56" s="803" t="s">
        <v>217</v>
      </c>
      <c r="D56" s="804"/>
      <c r="E56" s="804"/>
      <c r="F56" s="804"/>
      <c r="G56" s="804"/>
      <c r="H56" s="803" t="s">
        <v>214</v>
      </c>
      <c r="I56" s="804"/>
      <c r="J56" s="804"/>
      <c r="K56" s="804"/>
      <c r="L56" s="804"/>
      <c r="M56" s="804"/>
      <c r="N56" s="804"/>
      <c r="O56" s="804"/>
      <c r="P56" s="804"/>
      <c r="Q56" s="804"/>
      <c r="R56" s="805"/>
      <c r="S56" s="398"/>
    </row>
    <row r="57" spans="1:19" ht="39" thickBot="1" x14ac:dyDescent="0.25">
      <c r="A57" s="101"/>
      <c r="B57" s="285" t="s">
        <v>103</v>
      </c>
      <c r="C57" s="289" t="s">
        <v>213</v>
      </c>
      <c r="D57" s="283" t="s">
        <v>143</v>
      </c>
      <c r="E57" s="284" t="s">
        <v>147</v>
      </c>
      <c r="F57" s="199" t="s">
        <v>105</v>
      </c>
      <c r="G57" s="192" t="s">
        <v>215</v>
      </c>
      <c r="H57" s="579" t="s">
        <v>413</v>
      </c>
      <c r="I57" s="579" t="s">
        <v>272</v>
      </c>
      <c r="J57" s="579" t="s">
        <v>273</v>
      </c>
      <c r="K57" s="579" t="s">
        <v>274</v>
      </c>
      <c r="L57" s="579" t="s">
        <v>315</v>
      </c>
      <c r="M57" s="579" t="s">
        <v>262</v>
      </c>
      <c r="N57" s="579" t="s">
        <v>263</v>
      </c>
      <c r="O57" s="579" t="s">
        <v>264</v>
      </c>
      <c r="P57" s="580" t="s">
        <v>105</v>
      </c>
      <c r="Q57" s="581" t="s">
        <v>216</v>
      </c>
      <c r="R57" s="582" t="s">
        <v>18</v>
      </c>
    </row>
    <row r="58" spans="1:19" s="2" customFormat="1" ht="20.25" customHeight="1" thickBot="1" x14ac:dyDescent="0.25">
      <c r="A58" s="286" t="s">
        <v>19</v>
      </c>
      <c r="B58" s="290"/>
      <c r="C58" s="291"/>
      <c r="D58" s="291"/>
      <c r="E58" s="292"/>
      <c r="F58" s="292"/>
      <c r="G58" s="292"/>
      <c r="H58" s="291"/>
      <c r="I58" s="291"/>
      <c r="J58" s="291"/>
      <c r="K58" s="292"/>
      <c r="L58" s="292"/>
      <c r="M58" s="292"/>
      <c r="N58" s="292"/>
      <c r="O58" s="292"/>
      <c r="P58" s="292"/>
      <c r="Q58" s="292"/>
      <c r="R58" s="299"/>
    </row>
    <row r="59" spans="1:19" x14ac:dyDescent="0.2">
      <c r="B59" s="293" t="s">
        <v>20</v>
      </c>
      <c r="C59" s="410"/>
      <c r="D59" s="410"/>
      <c r="E59" s="411"/>
      <c r="F59" s="353"/>
      <c r="G59" s="294">
        <f t="shared" ref="G59:G67" si="27">SUM(C59:F59)</f>
        <v>0</v>
      </c>
      <c r="H59" s="353"/>
      <c r="I59" s="353"/>
      <c r="J59" s="353"/>
      <c r="K59" s="353"/>
      <c r="L59" s="353"/>
      <c r="M59" s="353"/>
      <c r="N59" s="353"/>
      <c r="O59" s="353"/>
      <c r="P59" s="353"/>
      <c r="Q59" s="300">
        <f>SUM(H59:P59)</f>
        <v>0</v>
      </c>
      <c r="R59" s="294">
        <f>SUM(G59,Q59)</f>
        <v>0</v>
      </c>
    </row>
    <row r="60" spans="1:19" x14ac:dyDescent="0.2">
      <c r="B60" s="259" t="s">
        <v>21</v>
      </c>
      <c r="C60" s="409"/>
      <c r="D60" s="212"/>
      <c r="E60" s="212"/>
      <c r="F60" s="212"/>
      <c r="G60" s="229">
        <f t="shared" si="27"/>
        <v>0</v>
      </c>
      <c r="H60" s="211"/>
      <c r="I60" s="212"/>
      <c r="J60" s="212"/>
      <c r="K60" s="212"/>
      <c r="L60" s="212"/>
      <c r="M60" s="212"/>
      <c r="N60" s="212"/>
      <c r="O60" s="212"/>
      <c r="P60" s="212"/>
      <c r="Q60" s="228">
        <f t="shared" ref="Q60:Q67" si="28">SUM(H60:P60)</f>
        <v>0</v>
      </c>
      <c r="R60" s="229">
        <f t="shared" ref="R60:R67" si="29">SUM(G60,Q60)</f>
        <v>0</v>
      </c>
    </row>
    <row r="61" spans="1:19" x14ac:dyDescent="0.2">
      <c r="B61" s="259" t="s">
        <v>22</v>
      </c>
      <c r="C61" s="409"/>
      <c r="D61" s="212"/>
      <c r="E61" s="212"/>
      <c r="F61" s="212"/>
      <c r="G61" s="229">
        <f t="shared" si="27"/>
        <v>0</v>
      </c>
      <c r="H61" s="211"/>
      <c r="I61" s="212"/>
      <c r="J61" s="212"/>
      <c r="K61" s="212"/>
      <c r="L61" s="212"/>
      <c r="M61" s="212"/>
      <c r="N61" s="212"/>
      <c r="O61" s="212"/>
      <c r="P61" s="212"/>
      <c r="Q61" s="228">
        <f t="shared" si="28"/>
        <v>0</v>
      </c>
      <c r="R61" s="229">
        <f t="shared" si="29"/>
        <v>0</v>
      </c>
    </row>
    <row r="62" spans="1:19" x14ac:dyDescent="0.2">
      <c r="B62" s="259" t="s">
        <v>23</v>
      </c>
      <c r="C62" s="409"/>
      <c r="D62" s="212"/>
      <c r="E62" s="212"/>
      <c r="F62" s="212"/>
      <c r="G62" s="229">
        <f t="shared" si="27"/>
        <v>0</v>
      </c>
      <c r="H62" s="211"/>
      <c r="I62" s="212"/>
      <c r="J62" s="212"/>
      <c r="K62" s="212"/>
      <c r="L62" s="212"/>
      <c r="M62" s="212"/>
      <c r="N62" s="212"/>
      <c r="O62" s="212"/>
      <c r="P62" s="212"/>
      <c r="Q62" s="228">
        <f t="shared" si="28"/>
        <v>0</v>
      </c>
      <c r="R62" s="229">
        <f t="shared" si="29"/>
        <v>0</v>
      </c>
    </row>
    <row r="63" spans="1:19" x14ac:dyDescent="0.2">
      <c r="B63" s="259" t="s">
        <v>24</v>
      </c>
      <c r="C63" s="409"/>
      <c r="D63" s="212"/>
      <c r="E63" s="212"/>
      <c r="F63" s="212"/>
      <c r="G63" s="229">
        <f t="shared" si="27"/>
        <v>0</v>
      </c>
      <c r="H63" s="211"/>
      <c r="I63" s="212"/>
      <c r="J63" s="212"/>
      <c r="K63" s="212"/>
      <c r="L63" s="212"/>
      <c r="M63" s="212"/>
      <c r="N63" s="212"/>
      <c r="O63" s="212"/>
      <c r="P63" s="212"/>
      <c r="Q63" s="228">
        <f t="shared" si="28"/>
        <v>0</v>
      </c>
      <c r="R63" s="229">
        <f t="shared" si="29"/>
        <v>0</v>
      </c>
    </row>
    <row r="64" spans="1:19" ht="12.75" customHeight="1" x14ac:dyDescent="0.2">
      <c r="B64" s="259" t="s">
        <v>25</v>
      </c>
      <c r="C64" s="409"/>
      <c r="D64" s="212"/>
      <c r="E64" s="212"/>
      <c r="F64" s="212"/>
      <c r="G64" s="229">
        <f t="shared" si="27"/>
        <v>0</v>
      </c>
      <c r="H64" s="211"/>
      <c r="I64" s="212"/>
      <c r="J64" s="212"/>
      <c r="K64" s="212"/>
      <c r="L64" s="212"/>
      <c r="M64" s="212"/>
      <c r="N64" s="212"/>
      <c r="O64" s="212"/>
      <c r="P64" s="212"/>
      <c r="Q64" s="228">
        <f t="shared" si="28"/>
        <v>0</v>
      </c>
      <c r="R64" s="229">
        <f t="shared" si="29"/>
        <v>0</v>
      </c>
    </row>
    <row r="65" spans="1:18" x14ac:dyDescent="0.2">
      <c r="B65" s="259" t="s">
        <v>26</v>
      </c>
      <c r="C65" s="409"/>
      <c r="D65" s="212"/>
      <c r="E65" s="212"/>
      <c r="F65" s="212"/>
      <c r="G65" s="229">
        <f t="shared" si="27"/>
        <v>0</v>
      </c>
      <c r="H65" s="211"/>
      <c r="I65" s="212"/>
      <c r="J65" s="212"/>
      <c r="K65" s="212"/>
      <c r="L65" s="212"/>
      <c r="M65" s="212"/>
      <c r="N65" s="212"/>
      <c r="O65" s="212"/>
      <c r="P65" s="212"/>
      <c r="Q65" s="228">
        <f t="shared" si="28"/>
        <v>0</v>
      </c>
      <c r="R65" s="229">
        <f t="shared" si="29"/>
        <v>0</v>
      </c>
    </row>
    <row r="66" spans="1:18" x14ac:dyDescent="0.2">
      <c r="B66" s="259" t="s">
        <v>27</v>
      </c>
      <c r="C66" s="212"/>
      <c r="D66" s="212"/>
      <c r="E66" s="212"/>
      <c r="F66" s="212"/>
      <c r="G66" s="229">
        <f t="shared" si="27"/>
        <v>0</v>
      </c>
      <c r="H66" s="211"/>
      <c r="I66" s="212"/>
      <c r="J66" s="212"/>
      <c r="K66" s="212"/>
      <c r="L66" s="212"/>
      <c r="M66" s="212"/>
      <c r="N66" s="212"/>
      <c r="O66" s="212"/>
      <c r="P66" s="212"/>
      <c r="Q66" s="228">
        <f t="shared" si="28"/>
        <v>0</v>
      </c>
      <c r="R66" s="229">
        <f t="shared" si="29"/>
        <v>0</v>
      </c>
    </row>
    <row r="67" spans="1:18" x14ac:dyDescent="0.2">
      <c r="B67" s="259" t="s">
        <v>28</v>
      </c>
      <c r="C67" s="212"/>
      <c r="D67" s="212"/>
      <c r="E67" s="212"/>
      <c r="F67" s="212"/>
      <c r="G67" s="229">
        <f t="shared" si="27"/>
        <v>0</v>
      </c>
      <c r="H67" s="211"/>
      <c r="I67" s="212"/>
      <c r="J67" s="212"/>
      <c r="K67" s="212"/>
      <c r="L67" s="212"/>
      <c r="M67" s="212"/>
      <c r="N67" s="212"/>
      <c r="O67" s="212"/>
      <c r="P67" s="212"/>
      <c r="Q67" s="228">
        <f t="shared" si="28"/>
        <v>0</v>
      </c>
      <c r="R67" s="229">
        <f t="shared" si="29"/>
        <v>0</v>
      </c>
    </row>
    <row r="68" spans="1:18" x14ac:dyDescent="0.2">
      <c r="A68" s="25" t="s">
        <v>29</v>
      </c>
      <c r="B68" s="25"/>
      <c r="C68" s="217">
        <f>SUM(C59:C67)</f>
        <v>0</v>
      </c>
      <c r="D68" s="217">
        <f t="shared" ref="D68" si="30">SUM(D59:D67)</f>
        <v>0</v>
      </c>
      <c r="E68" s="217">
        <f>SUM(E59:E67)</f>
        <v>0</v>
      </c>
      <c r="F68" s="217">
        <f>SUM(F59:F67)</f>
        <v>0</v>
      </c>
      <c r="G68" s="218">
        <f>SUM(G59:G67)</f>
        <v>0</v>
      </c>
      <c r="H68" s="216">
        <f t="shared" ref="H68:N68" si="31">SUM(H59:H67)</f>
        <v>0</v>
      </c>
      <c r="I68" s="217">
        <f t="shared" si="31"/>
        <v>0</v>
      </c>
      <c r="J68" s="217">
        <f t="shared" si="31"/>
        <v>0</v>
      </c>
      <c r="K68" s="217">
        <f t="shared" si="31"/>
        <v>0</v>
      </c>
      <c r="L68" s="217">
        <f t="shared" si="31"/>
        <v>0</v>
      </c>
      <c r="M68" s="217">
        <f t="shared" si="31"/>
        <v>0</v>
      </c>
      <c r="N68" s="217">
        <f t="shared" si="31"/>
        <v>0</v>
      </c>
      <c r="O68" s="217">
        <f>SUM(O59:O67)</f>
        <v>0</v>
      </c>
      <c r="P68" s="217">
        <f t="shared" ref="P68:R68" si="32">SUM(P59:P67)</f>
        <v>0</v>
      </c>
      <c r="Q68" s="217">
        <f t="shared" si="32"/>
        <v>0</v>
      </c>
      <c r="R68" s="218">
        <f t="shared" si="32"/>
        <v>0</v>
      </c>
    </row>
    <row r="69" spans="1:18" s="2" customFormat="1" ht="20.25" customHeight="1" x14ac:dyDescent="0.2">
      <c r="A69" s="91" t="s">
        <v>30</v>
      </c>
      <c r="B69" s="26"/>
      <c r="C69" s="222"/>
      <c r="D69" s="222"/>
      <c r="E69" s="222"/>
      <c r="F69" s="222"/>
      <c r="G69" s="295"/>
      <c r="H69" s="301"/>
      <c r="I69" s="222"/>
      <c r="J69" s="222"/>
      <c r="K69" s="222"/>
      <c r="L69" s="222"/>
      <c r="M69" s="222"/>
      <c r="N69" s="222"/>
      <c r="O69" s="222"/>
      <c r="P69" s="222"/>
      <c r="Q69" s="222"/>
      <c r="R69" s="183"/>
    </row>
    <row r="70" spans="1:18" x14ac:dyDescent="0.2">
      <c r="B70" s="260" t="s">
        <v>107</v>
      </c>
      <c r="C70" s="206"/>
      <c r="D70" s="206"/>
      <c r="E70" s="206"/>
      <c r="F70" s="206"/>
      <c r="G70" s="269">
        <f>SUM(C70:F70)</f>
        <v>0</v>
      </c>
      <c r="H70" s="225"/>
      <c r="I70" s="206"/>
      <c r="J70" s="206"/>
      <c r="K70" s="206"/>
      <c r="L70" s="206"/>
      <c r="M70" s="206"/>
      <c r="N70" s="206"/>
      <c r="O70" s="206"/>
      <c r="P70" s="206"/>
      <c r="Q70" s="282">
        <f>SUM(H70:P70)</f>
        <v>0</v>
      </c>
      <c r="R70" s="269">
        <f t="shared" ref="R70:R73" si="33">SUM(G70,Q70)</f>
        <v>0</v>
      </c>
    </row>
    <row r="71" spans="1:18" x14ac:dyDescent="0.2">
      <c r="B71" s="260" t="s">
        <v>309</v>
      </c>
      <c r="C71" s="212"/>
      <c r="D71" s="212"/>
      <c r="E71" s="212"/>
      <c r="F71" s="212"/>
      <c r="G71" s="229">
        <f>SUM(C71:F71)</f>
        <v>0</v>
      </c>
      <c r="H71" s="211"/>
      <c r="I71" s="212"/>
      <c r="J71" s="212"/>
      <c r="K71" s="212"/>
      <c r="L71" s="212"/>
      <c r="M71" s="212"/>
      <c r="N71" s="212"/>
      <c r="O71" s="212"/>
      <c r="P71" s="212"/>
      <c r="Q71" s="228">
        <f>SUM(H71:P71)</f>
        <v>0</v>
      </c>
      <c r="R71" s="229">
        <f t="shared" si="33"/>
        <v>0</v>
      </c>
    </row>
    <row r="72" spans="1:18" x14ac:dyDescent="0.2">
      <c r="B72" s="260" t="s">
        <v>310</v>
      </c>
      <c r="C72" s="409"/>
      <c r="D72" s="212"/>
      <c r="E72" s="212"/>
      <c r="F72" s="212"/>
      <c r="G72" s="229">
        <f>SUM(C72:F72)</f>
        <v>0</v>
      </c>
      <c r="H72" s="211"/>
      <c r="I72" s="212"/>
      <c r="J72" s="212"/>
      <c r="K72" s="212"/>
      <c r="L72" s="212"/>
      <c r="M72" s="212"/>
      <c r="N72" s="212"/>
      <c r="O72" s="212"/>
      <c r="P72" s="212"/>
      <c r="Q72" s="228">
        <f>SUM(H72:P72)</f>
        <v>0</v>
      </c>
      <c r="R72" s="229">
        <f t="shared" si="33"/>
        <v>0</v>
      </c>
    </row>
    <row r="73" spans="1:18" x14ac:dyDescent="0.2">
      <c r="A73" s="25" t="s">
        <v>31</v>
      </c>
      <c r="B73" s="25"/>
      <c r="C73" s="228">
        <f t="shared" ref="C73:Q73" si="34">SUM(C70:C72)</f>
        <v>0</v>
      </c>
      <c r="D73" s="228">
        <f t="shared" si="34"/>
        <v>0</v>
      </c>
      <c r="E73" s="228">
        <f t="shared" si="34"/>
        <v>0</v>
      </c>
      <c r="F73" s="228">
        <f t="shared" si="34"/>
        <v>0</v>
      </c>
      <c r="G73" s="229">
        <f t="shared" si="34"/>
        <v>0</v>
      </c>
      <c r="H73" s="227">
        <f t="shared" si="34"/>
        <v>0</v>
      </c>
      <c r="I73" s="228">
        <f t="shared" si="34"/>
        <v>0</v>
      </c>
      <c r="J73" s="228">
        <f t="shared" si="34"/>
        <v>0</v>
      </c>
      <c r="K73" s="228">
        <f t="shared" si="34"/>
        <v>0</v>
      </c>
      <c r="L73" s="228">
        <f t="shared" si="34"/>
        <v>0</v>
      </c>
      <c r="M73" s="228">
        <f t="shared" si="34"/>
        <v>0</v>
      </c>
      <c r="N73" s="228">
        <f t="shared" si="34"/>
        <v>0</v>
      </c>
      <c r="O73" s="228">
        <f t="shared" si="34"/>
        <v>0</v>
      </c>
      <c r="P73" s="228">
        <f t="shared" si="34"/>
        <v>0</v>
      </c>
      <c r="Q73" s="228">
        <f t="shared" si="34"/>
        <v>0</v>
      </c>
      <c r="R73" s="229">
        <f t="shared" si="33"/>
        <v>0</v>
      </c>
    </row>
    <row r="74" spans="1:18" x14ac:dyDescent="0.2">
      <c r="A74" s="261" t="s">
        <v>32</v>
      </c>
      <c r="B74" s="25"/>
      <c r="C74" s="217">
        <f t="shared" ref="C74:R74" si="35">+C68-C73</f>
        <v>0</v>
      </c>
      <c r="D74" s="217">
        <f t="shared" si="35"/>
        <v>0</v>
      </c>
      <c r="E74" s="217">
        <f t="shared" si="35"/>
        <v>0</v>
      </c>
      <c r="F74" s="217">
        <f t="shared" si="35"/>
        <v>0</v>
      </c>
      <c r="G74" s="218">
        <f t="shared" si="35"/>
        <v>0</v>
      </c>
      <c r="H74" s="216">
        <f t="shared" si="35"/>
        <v>0</v>
      </c>
      <c r="I74" s="217">
        <f t="shared" si="35"/>
        <v>0</v>
      </c>
      <c r="J74" s="217">
        <f t="shared" si="35"/>
        <v>0</v>
      </c>
      <c r="K74" s="217">
        <f t="shared" si="35"/>
        <v>0</v>
      </c>
      <c r="L74" s="217">
        <f t="shared" si="35"/>
        <v>0</v>
      </c>
      <c r="M74" s="217">
        <f t="shared" si="35"/>
        <v>0</v>
      </c>
      <c r="N74" s="217">
        <f t="shared" si="35"/>
        <v>0</v>
      </c>
      <c r="O74" s="217">
        <f t="shared" si="35"/>
        <v>0</v>
      </c>
      <c r="P74" s="217">
        <f t="shared" si="35"/>
        <v>0</v>
      </c>
      <c r="Q74" s="217">
        <f t="shared" si="35"/>
        <v>0</v>
      </c>
      <c r="R74" s="218">
        <f t="shared" si="35"/>
        <v>0</v>
      </c>
    </row>
    <row r="75" spans="1:18" s="2" customFormat="1" ht="20.25" customHeight="1" x14ac:dyDescent="0.2">
      <c r="A75" s="180" t="s">
        <v>33</v>
      </c>
      <c r="B75" s="296"/>
      <c r="C75" s="222"/>
      <c r="D75" s="222"/>
      <c r="E75" s="222"/>
      <c r="F75" s="222"/>
      <c r="G75" s="295"/>
      <c r="H75" s="301"/>
      <c r="I75" s="222"/>
      <c r="J75" s="222"/>
      <c r="K75" s="222"/>
      <c r="L75" s="222"/>
      <c r="M75" s="222"/>
      <c r="N75" s="222"/>
      <c r="O75" s="222"/>
      <c r="P75" s="222"/>
      <c r="Q75" s="222"/>
      <c r="R75" s="183"/>
    </row>
    <row r="76" spans="1:18" x14ac:dyDescent="0.2">
      <c r="B76" s="297" t="s">
        <v>330</v>
      </c>
      <c r="C76" s="206"/>
      <c r="D76" s="206"/>
      <c r="E76" s="206"/>
      <c r="F76" s="206"/>
      <c r="G76" s="269">
        <f>SUM(C76:F76)</f>
        <v>0</v>
      </c>
      <c r="H76" s="225"/>
      <c r="I76" s="206"/>
      <c r="J76" s="206"/>
      <c r="K76" s="206"/>
      <c r="L76" s="206"/>
      <c r="M76" s="206"/>
      <c r="N76" s="206"/>
      <c r="O76" s="206"/>
      <c r="P76" s="206"/>
      <c r="Q76" s="282">
        <f>SUM(H76:P76)</f>
        <v>0</v>
      </c>
      <c r="R76" s="269">
        <f t="shared" ref="R76:R80" si="36">SUM(G76,Q76)</f>
        <v>0</v>
      </c>
    </row>
    <row r="77" spans="1:18" x14ac:dyDescent="0.2">
      <c r="B77" s="260" t="s">
        <v>331</v>
      </c>
      <c r="C77" s="212"/>
      <c r="D77" s="212"/>
      <c r="E77" s="212"/>
      <c r="F77" s="212"/>
      <c r="G77" s="229">
        <f>SUM(C77:F77)</f>
        <v>0</v>
      </c>
      <c r="H77" s="211"/>
      <c r="I77" s="212"/>
      <c r="J77" s="212"/>
      <c r="K77" s="212"/>
      <c r="L77" s="212"/>
      <c r="M77" s="212"/>
      <c r="N77" s="212"/>
      <c r="O77" s="212"/>
      <c r="P77" s="212"/>
      <c r="Q77" s="228">
        <f>SUM(H77:P77)</f>
        <v>0</v>
      </c>
      <c r="R77" s="229">
        <f t="shared" si="36"/>
        <v>0</v>
      </c>
    </row>
    <row r="78" spans="1:18" x14ac:dyDescent="0.2">
      <c r="B78" s="260" t="s">
        <v>332</v>
      </c>
      <c r="C78" s="212"/>
      <c r="D78" s="212"/>
      <c r="E78" s="212"/>
      <c r="F78" s="212"/>
      <c r="G78" s="229">
        <f>SUM(C78:F78)</f>
        <v>0</v>
      </c>
      <c r="H78" s="211"/>
      <c r="I78" s="212"/>
      <c r="J78" s="212"/>
      <c r="K78" s="212"/>
      <c r="L78" s="212"/>
      <c r="M78" s="212"/>
      <c r="N78" s="212"/>
      <c r="O78" s="212"/>
      <c r="P78" s="212"/>
      <c r="Q78" s="228">
        <f>SUM(H78:P78)</f>
        <v>0</v>
      </c>
      <c r="R78" s="229">
        <f t="shared" si="36"/>
        <v>0</v>
      </c>
    </row>
    <row r="79" spans="1:18" x14ac:dyDescent="0.2">
      <c r="B79" s="260" t="s">
        <v>79</v>
      </c>
      <c r="C79" s="212"/>
      <c r="D79" s="212"/>
      <c r="E79" s="212"/>
      <c r="F79" s="212"/>
      <c r="G79" s="229">
        <f>SUM(C79:F79)</f>
        <v>0</v>
      </c>
      <c r="H79" s="211"/>
      <c r="I79" s="212"/>
      <c r="J79" s="212"/>
      <c r="K79" s="212"/>
      <c r="L79" s="212"/>
      <c r="M79" s="212"/>
      <c r="N79" s="212"/>
      <c r="O79" s="212"/>
      <c r="P79" s="212"/>
      <c r="Q79" s="228">
        <f>SUM(H79:P79)</f>
        <v>0</v>
      </c>
      <c r="R79" s="229">
        <f t="shared" si="36"/>
        <v>0</v>
      </c>
    </row>
    <row r="80" spans="1:18" x14ac:dyDescent="0.2">
      <c r="A80" s="25" t="s">
        <v>99</v>
      </c>
      <c r="B80" s="96"/>
      <c r="C80" s="228">
        <f>SUM(C76:C79)</f>
        <v>0</v>
      </c>
      <c r="D80" s="228">
        <f t="shared" ref="D80:E80" si="37">SUM(D76:D79)</f>
        <v>0</v>
      </c>
      <c r="E80" s="228">
        <f t="shared" si="37"/>
        <v>0</v>
      </c>
      <c r="F80" s="228">
        <f>SUM(F76:F79)</f>
        <v>0</v>
      </c>
      <c r="G80" s="229">
        <f>SUM(G76:G79)</f>
        <v>0</v>
      </c>
      <c r="H80" s="227">
        <f t="shared" ref="H80:L80" si="38">SUM(H76:H79)</f>
        <v>0</v>
      </c>
      <c r="I80" s="228">
        <f t="shared" si="38"/>
        <v>0</v>
      </c>
      <c r="J80" s="228">
        <f t="shared" si="38"/>
        <v>0</v>
      </c>
      <c r="K80" s="228">
        <f t="shared" si="38"/>
        <v>0</v>
      </c>
      <c r="L80" s="228">
        <f t="shared" si="38"/>
        <v>0</v>
      </c>
      <c r="M80" s="228">
        <f>SUM(M76:M79)</f>
        <v>0</v>
      </c>
      <c r="N80" s="228">
        <f>SUM(N76:N79)</f>
        <v>0</v>
      </c>
      <c r="O80" s="228">
        <f>SUM(O76:O79)</f>
        <v>0</v>
      </c>
      <c r="P80" s="228">
        <f>SUM(P76:P79)</f>
        <v>0</v>
      </c>
      <c r="Q80" s="228">
        <f>SUM(Q76:Q79)</f>
        <v>0</v>
      </c>
      <c r="R80" s="229">
        <f t="shared" si="36"/>
        <v>0</v>
      </c>
    </row>
    <row r="81" spans="1:19" x14ac:dyDescent="0.2">
      <c r="A81" s="97"/>
      <c r="B81" s="298" t="s">
        <v>100</v>
      </c>
      <c r="C81" s="217">
        <f>C74-C80</f>
        <v>0</v>
      </c>
      <c r="D81" s="217">
        <f t="shared" ref="D81:E81" si="39">D74-D80</f>
        <v>0</v>
      </c>
      <c r="E81" s="217">
        <f t="shared" si="39"/>
        <v>0</v>
      </c>
      <c r="F81" s="217">
        <f>F74-F80</f>
        <v>0</v>
      </c>
      <c r="G81" s="218">
        <f>G74-G80</f>
        <v>0</v>
      </c>
      <c r="H81" s="216">
        <f t="shared" ref="H81:R81" si="40">H74-H80</f>
        <v>0</v>
      </c>
      <c r="I81" s="217">
        <f t="shared" si="40"/>
        <v>0</v>
      </c>
      <c r="J81" s="217">
        <f t="shared" si="40"/>
        <v>0</v>
      </c>
      <c r="K81" s="217">
        <f t="shared" si="40"/>
        <v>0</v>
      </c>
      <c r="L81" s="217">
        <f t="shared" si="40"/>
        <v>0</v>
      </c>
      <c r="M81" s="217">
        <f t="shared" si="40"/>
        <v>0</v>
      </c>
      <c r="N81" s="217">
        <f t="shared" si="40"/>
        <v>0</v>
      </c>
      <c r="O81" s="217">
        <f t="shared" si="40"/>
        <v>0</v>
      </c>
      <c r="P81" s="217">
        <f t="shared" si="40"/>
        <v>0</v>
      </c>
      <c r="Q81" s="217">
        <f t="shared" si="40"/>
        <v>0</v>
      </c>
      <c r="R81" s="218">
        <f t="shared" si="40"/>
        <v>0</v>
      </c>
    </row>
    <row r="82" spans="1:19" s="2" customFormat="1" ht="20.25" customHeight="1" x14ac:dyDescent="0.2">
      <c r="A82" s="91" t="s">
        <v>34</v>
      </c>
      <c r="B82" s="280"/>
      <c r="C82" s="222"/>
      <c r="D82" s="222"/>
      <c r="E82" s="222"/>
      <c r="F82" s="222"/>
      <c r="G82" s="295"/>
      <c r="H82" s="301"/>
      <c r="I82" s="222"/>
      <c r="J82" s="222"/>
      <c r="K82" s="222"/>
      <c r="L82" s="222"/>
      <c r="M82" s="222"/>
      <c r="N82" s="222"/>
      <c r="O82" s="222"/>
      <c r="P82" s="222"/>
      <c r="Q82" s="222"/>
      <c r="R82" s="183"/>
    </row>
    <row r="83" spans="1:19" x14ac:dyDescent="0.2">
      <c r="B83" s="297" t="s">
        <v>71</v>
      </c>
      <c r="C83" s="408"/>
      <c r="D83" s="206"/>
      <c r="E83" s="206"/>
      <c r="F83" s="206"/>
      <c r="G83" s="269">
        <f t="shared" ref="G83:G94" si="41">SUM(C83:F83)</f>
        <v>0</v>
      </c>
      <c r="H83" s="225"/>
      <c r="I83" s="206"/>
      <c r="J83" s="206"/>
      <c r="K83" s="206"/>
      <c r="L83" s="206"/>
      <c r="M83" s="206"/>
      <c r="N83" s="206"/>
      <c r="O83" s="206"/>
      <c r="P83" s="206"/>
      <c r="Q83" s="282">
        <f t="shared" ref="Q83:Q86" si="42">SUM(H83:P83)</f>
        <v>0</v>
      </c>
      <c r="R83" s="269">
        <f t="shared" ref="R83:R86" si="43">SUM(G83,Q83)</f>
        <v>0</v>
      </c>
    </row>
    <row r="84" spans="1:19" x14ac:dyDescent="0.2">
      <c r="B84" s="260" t="s">
        <v>537</v>
      </c>
      <c r="C84" s="618"/>
      <c r="D84" s="618"/>
      <c r="E84" s="618"/>
      <c r="F84" s="618"/>
      <c r="G84" s="229">
        <f t="shared" si="41"/>
        <v>0</v>
      </c>
      <c r="H84" s="618"/>
      <c r="I84" s="618"/>
      <c r="J84" s="618"/>
      <c r="K84" s="618"/>
      <c r="L84" s="618"/>
      <c r="M84" s="618"/>
      <c r="N84" s="618"/>
      <c r="O84" s="618"/>
      <c r="P84" s="618"/>
      <c r="Q84" s="228">
        <f t="shared" si="42"/>
        <v>0</v>
      </c>
      <c r="R84" s="229">
        <f t="shared" si="43"/>
        <v>0</v>
      </c>
    </row>
    <row r="85" spans="1:19" x14ac:dyDescent="0.2">
      <c r="B85" s="260" t="s">
        <v>540</v>
      </c>
      <c r="C85" s="618"/>
      <c r="D85" s="618"/>
      <c r="E85" s="618"/>
      <c r="F85" s="618"/>
      <c r="G85" s="229">
        <f t="shared" si="41"/>
        <v>0</v>
      </c>
      <c r="H85" s="206"/>
      <c r="I85" s="206"/>
      <c r="J85" s="206"/>
      <c r="K85" s="206"/>
      <c r="L85" s="206"/>
      <c r="M85" s="206"/>
      <c r="N85" s="206"/>
      <c r="O85" s="206"/>
      <c r="P85" s="206"/>
      <c r="Q85" s="228">
        <f t="shared" si="42"/>
        <v>0</v>
      </c>
      <c r="R85" s="229">
        <f t="shared" ref="R85" si="44">SUM(G85,Q85)</f>
        <v>0</v>
      </c>
    </row>
    <row r="86" spans="1:19" x14ac:dyDescent="0.2">
      <c r="B86" s="260" t="s">
        <v>305</v>
      </c>
      <c r="C86" s="618"/>
      <c r="D86" s="618"/>
      <c r="E86" s="618"/>
      <c r="F86" s="618"/>
      <c r="G86" s="229">
        <f t="shared" si="41"/>
        <v>0</v>
      </c>
      <c r="H86" s="618"/>
      <c r="I86" s="618"/>
      <c r="J86" s="618"/>
      <c r="K86" s="618"/>
      <c r="L86" s="618"/>
      <c r="M86" s="618"/>
      <c r="N86" s="618"/>
      <c r="O86" s="618"/>
      <c r="P86" s="618"/>
      <c r="Q86" s="228">
        <f t="shared" si="42"/>
        <v>0</v>
      </c>
      <c r="R86" s="229">
        <f t="shared" si="43"/>
        <v>0</v>
      </c>
    </row>
    <row r="87" spans="1:19" x14ac:dyDescent="0.2">
      <c r="A87" s="624"/>
      <c r="B87" s="623" t="s">
        <v>483</v>
      </c>
      <c r="C87" s="618"/>
      <c r="D87" s="618"/>
      <c r="E87" s="618"/>
      <c r="F87" s="618"/>
      <c r="G87" s="229">
        <f t="shared" si="41"/>
        <v>0</v>
      </c>
      <c r="H87" s="618"/>
      <c r="I87" s="618"/>
      <c r="J87" s="618"/>
      <c r="K87" s="618"/>
      <c r="L87" s="618"/>
      <c r="M87" s="618"/>
      <c r="N87" s="618"/>
      <c r="O87" s="618"/>
      <c r="P87" s="618"/>
      <c r="Q87" s="228">
        <f t="shared" ref="Q87:Q88" si="45">SUM(H87:P87)</f>
        <v>0</v>
      </c>
      <c r="R87" s="229">
        <f t="shared" ref="R87:R88" si="46">SUM(G87,Q87)</f>
        <v>0</v>
      </c>
    </row>
    <row r="88" spans="1:19" x14ac:dyDescent="0.2">
      <c r="B88" s="260" t="s">
        <v>484</v>
      </c>
      <c r="C88" s="618"/>
      <c r="D88" s="618"/>
      <c r="E88" s="618"/>
      <c r="F88" s="618"/>
      <c r="G88" s="229">
        <f t="shared" si="41"/>
        <v>0</v>
      </c>
      <c r="H88" s="618"/>
      <c r="I88" s="618"/>
      <c r="J88" s="618"/>
      <c r="K88" s="618"/>
      <c r="L88" s="618"/>
      <c r="M88" s="618"/>
      <c r="N88" s="618"/>
      <c r="O88" s="618"/>
      <c r="P88" s="618"/>
      <c r="Q88" s="228">
        <f t="shared" si="45"/>
        <v>0</v>
      </c>
      <c r="R88" s="229">
        <f t="shared" si="46"/>
        <v>0</v>
      </c>
    </row>
    <row r="89" spans="1:19" x14ac:dyDescent="0.2">
      <c r="B89" s="260" t="s">
        <v>306</v>
      </c>
      <c r="C89" s="618"/>
      <c r="D89" s="618"/>
      <c r="E89" s="618"/>
      <c r="F89" s="618"/>
      <c r="G89" s="229">
        <f t="shared" si="41"/>
        <v>0</v>
      </c>
      <c r="H89" s="618"/>
      <c r="I89" s="618"/>
      <c r="J89" s="618"/>
      <c r="K89" s="618"/>
      <c r="L89" s="618"/>
      <c r="M89" s="618"/>
      <c r="N89" s="618"/>
      <c r="O89" s="618"/>
      <c r="P89" s="618"/>
      <c r="Q89" s="228">
        <f>SUM(H89:P89)</f>
        <v>0</v>
      </c>
      <c r="R89" s="229">
        <f>SUM(G89,Q89)</f>
        <v>0</v>
      </c>
    </row>
    <row r="90" spans="1:19" x14ac:dyDescent="0.2">
      <c r="B90" s="260" t="s">
        <v>543</v>
      </c>
      <c r="C90" s="618"/>
      <c r="D90" s="618"/>
      <c r="E90" s="618"/>
      <c r="F90" s="618"/>
      <c r="G90" s="229">
        <f t="shared" ref="G90" si="47">SUM(C90:F90)</f>
        <v>0</v>
      </c>
      <c r="H90" s="618"/>
      <c r="I90" s="618"/>
      <c r="J90" s="618"/>
      <c r="K90" s="618"/>
      <c r="L90" s="618"/>
      <c r="M90" s="618"/>
      <c r="N90" s="618"/>
      <c r="O90" s="618"/>
      <c r="P90" s="618"/>
      <c r="Q90" s="228">
        <f t="shared" ref="Q90" si="48">SUM(H90:P90)</f>
        <v>0</v>
      </c>
      <c r="R90" s="229">
        <f t="shared" ref="R90" si="49">SUM(G90,Q90)</f>
        <v>0</v>
      </c>
    </row>
    <row r="91" spans="1:19" x14ac:dyDescent="0.2">
      <c r="B91" s="260" t="s">
        <v>544</v>
      </c>
      <c r="C91" s="618"/>
      <c r="D91" s="618"/>
      <c r="E91" s="618"/>
      <c r="F91" s="618"/>
      <c r="G91" s="229">
        <f t="shared" ref="G91:G92" si="50">SUM(C91:F91)</f>
        <v>0</v>
      </c>
      <c r="H91" s="618"/>
      <c r="I91" s="618"/>
      <c r="J91" s="618"/>
      <c r="K91" s="618"/>
      <c r="L91" s="618"/>
      <c r="M91" s="618"/>
      <c r="N91" s="618"/>
      <c r="O91" s="618"/>
      <c r="P91" s="618"/>
      <c r="Q91" s="228">
        <f t="shared" ref="Q91:Q92" si="51">SUM(H91:P91)</f>
        <v>0</v>
      </c>
      <c r="R91" s="229">
        <f t="shared" ref="R91:R92" si="52">SUM(G91,Q91)</f>
        <v>0</v>
      </c>
    </row>
    <row r="92" spans="1:19" x14ac:dyDescent="0.2">
      <c r="B92" s="260" t="s">
        <v>561</v>
      </c>
      <c r="C92" s="618"/>
      <c r="D92" s="618"/>
      <c r="E92" s="618"/>
      <c r="F92" s="618"/>
      <c r="G92" s="229">
        <f t="shared" si="50"/>
        <v>0</v>
      </c>
      <c r="H92" s="618"/>
      <c r="I92" s="618"/>
      <c r="J92" s="618"/>
      <c r="K92" s="618"/>
      <c r="L92" s="618"/>
      <c r="M92" s="618"/>
      <c r="N92" s="618"/>
      <c r="O92" s="618"/>
      <c r="P92" s="618"/>
      <c r="Q92" s="228">
        <f t="shared" si="51"/>
        <v>0</v>
      </c>
      <c r="R92" s="229">
        <f t="shared" si="52"/>
        <v>0</v>
      </c>
    </row>
    <row r="93" spans="1:19" x14ac:dyDescent="0.2">
      <c r="B93" s="260" t="s">
        <v>562</v>
      </c>
      <c r="C93" s="618"/>
      <c r="D93" s="618"/>
      <c r="E93" s="618"/>
      <c r="F93" s="618"/>
      <c r="G93" s="229">
        <f t="shared" ref="G93" si="53">SUM(C93:F93)</f>
        <v>0</v>
      </c>
      <c r="H93" s="618"/>
      <c r="I93" s="618"/>
      <c r="J93" s="618"/>
      <c r="K93" s="618"/>
      <c r="L93" s="618"/>
      <c r="M93" s="618"/>
      <c r="N93" s="618"/>
      <c r="O93" s="618"/>
      <c r="P93" s="618"/>
      <c r="Q93" s="228">
        <f t="shared" ref="Q93" si="54">SUM(H93:P93)</f>
        <v>0</v>
      </c>
      <c r="R93" s="229">
        <f t="shared" ref="R93" si="55">SUM(G93,Q93)</f>
        <v>0</v>
      </c>
    </row>
    <row r="94" spans="1:19" x14ac:dyDescent="0.2">
      <c r="B94" s="260" t="s">
        <v>307</v>
      </c>
      <c r="C94" s="409"/>
      <c r="D94" s="212"/>
      <c r="E94" s="212"/>
      <c r="F94" s="212"/>
      <c r="G94" s="229">
        <f t="shared" si="41"/>
        <v>0</v>
      </c>
      <c r="H94" s="211"/>
      <c r="I94" s="212"/>
      <c r="J94" s="212"/>
      <c r="K94" s="212"/>
      <c r="L94" s="212"/>
      <c r="M94" s="212"/>
      <c r="N94" s="212"/>
      <c r="O94" s="212"/>
      <c r="P94" s="212"/>
      <c r="Q94" s="228">
        <f t="shared" ref="Q94" si="56">SUM(H94:P94)</f>
        <v>0</v>
      </c>
      <c r="R94" s="229">
        <f t="shared" ref="R94" si="57">SUM(G94,Q94)</f>
        <v>0</v>
      </c>
    </row>
    <row r="95" spans="1:19" ht="13.5" thickBot="1" x14ac:dyDescent="0.25">
      <c r="A95" s="98" t="s">
        <v>312</v>
      </c>
      <c r="B95" s="98"/>
      <c r="C95" s="233">
        <f t="shared" ref="C95:R95" si="58">SUM(C83:C94)</f>
        <v>0</v>
      </c>
      <c r="D95" s="233">
        <f t="shared" si="58"/>
        <v>0</v>
      </c>
      <c r="E95" s="233">
        <f t="shared" si="58"/>
        <v>0</v>
      </c>
      <c r="F95" s="233">
        <f t="shared" si="58"/>
        <v>0</v>
      </c>
      <c r="G95" s="234">
        <f t="shared" si="58"/>
        <v>0</v>
      </c>
      <c r="H95" s="232">
        <f t="shared" si="58"/>
        <v>0</v>
      </c>
      <c r="I95" s="233">
        <f t="shared" si="58"/>
        <v>0</v>
      </c>
      <c r="J95" s="233">
        <f t="shared" si="58"/>
        <v>0</v>
      </c>
      <c r="K95" s="233">
        <f t="shared" si="58"/>
        <v>0</v>
      </c>
      <c r="L95" s="233">
        <f t="shared" si="58"/>
        <v>0</v>
      </c>
      <c r="M95" s="233">
        <f t="shared" si="58"/>
        <v>0</v>
      </c>
      <c r="N95" s="233">
        <f t="shared" si="58"/>
        <v>0</v>
      </c>
      <c r="O95" s="233">
        <f t="shared" si="58"/>
        <v>0</v>
      </c>
      <c r="P95" s="233">
        <f t="shared" si="58"/>
        <v>0</v>
      </c>
      <c r="Q95" s="233">
        <f t="shared" si="58"/>
        <v>0</v>
      </c>
      <c r="R95" s="234">
        <f t="shared" si="58"/>
        <v>0</v>
      </c>
    </row>
    <row r="96" spans="1:19" ht="13.5" thickBot="1" x14ac:dyDescent="0.25">
      <c r="A96" s="1"/>
      <c r="B96" s="335" t="s">
        <v>403</v>
      </c>
      <c r="C96" s="352"/>
      <c r="D96" s="334"/>
      <c r="E96" s="334"/>
      <c r="F96" s="334"/>
      <c r="G96" s="334"/>
      <c r="H96" s="334"/>
      <c r="I96" s="334"/>
      <c r="J96" s="334"/>
      <c r="K96" s="334"/>
      <c r="L96" s="334"/>
      <c r="M96" s="334"/>
      <c r="N96" s="334"/>
      <c r="O96" s="334"/>
      <c r="P96" s="334"/>
      <c r="Q96" s="334"/>
      <c r="R96" s="334"/>
      <c r="S96" s="334"/>
    </row>
    <row r="97" spans="1:19" x14ac:dyDescent="0.2">
      <c r="A97" s="1"/>
      <c r="D97" s="334"/>
      <c r="E97" s="334"/>
      <c r="F97" s="334"/>
      <c r="G97" s="334"/>
      <c r="H97" s="334"/>
      <c r="I97" s="334"/>
      <c r="J97" s="334"/>
      <c r="K97" s="334"/>
      <c r="L97" s="334"/>
      <c r="M97" s="334"/>
      <c r="N97" s="334"/>
      <c r="O97" s="334"/>
      <c r="P97" s="334"/>
      <c r="Q97" s="334"/>
      <c r="R97" s="334"/>
      <c r="S97" s="334"/>
    </row>
    <row r="98" spans="1:19" x14ac:dyDescent="0.2">
      <c r="A98" s="12"/>
      <c r="C98" s="336"/>
      <c r="D98" s="57"/>
      <c r="E98" s="57"/>
      <c r="F98" s="57"/>
      <c r="G98" s="57"/>
      <c r="H98" s="57"/>
      <c r="I98" s="58"/>
      <c r="J98" s="58"/>
    </row>
    <row r="99" spans="1:19" x14ac:dyDescent="0.2">
      <c r="A99" s="12"/>
      <c r="B99" s="13" t="s">
        <v>98</v>
      </c>
      <c r="C99" s="275">
        <f>'Units of Service'!$G$26</f>
        <v>0</v>
      </c>
      <c r="D99" s="302"/>
      <c r="E99" s="302"/>
      <c r="F99" s="302"/>
      <c r="G99" s="302"/>
      <c r="H99" s="275">
        <f>'Units of Service'!$G$48</f>
        <v>0</v>
      </c>
      <c r="I99" s="275">
        <f>'Units of Service'!$G$49</f>
        <v>0</v>
      </c>
      <c r="J99" s="275">
        <f>'Units of Service'!$G$50</f>
        <v>0</v>
      </c>
      <c r="K99" s="275">
        <f>'Units of Service'!$G$51</f>
        <v>0</v>
      </c>
      <c r="L99" s="275">
        <f>'Units of Service'!$G$52</f>
        <v>0</v>
      </c>
      <c r="M99" s="302"/>
      <c r="N99" s="302"/>
      <c r="O99" s="302"/>
      <c r="P99" s="302"/>
      <c r="Q99" s="302"/>
      <c r="R99" s="302"/>
    </row>
    <row r="100" spans="1:19" x14ac:dyDescent="0.2">
      <c r="A100" s="12"/>
      <c r="B100" s="13" t="s">
        <v>318</v>
      </c>
      <c r="C100" s="240" t="str">
        <f>IFERROR(C$68/C$99,"")</f>
        <v/>
      </c>
      <c r="D100" s="303"/>
      <c r="E100" s="303"/>
      <c r="F100" s="303"/>
      <c r="G100" s="303"/>
      <c r="H100" s="240" t="str">
        <f>IFERROR(H$68/H$99,"")</f>
        <v/>
      </c>
      <c r="I100" s="240" t="str">
        <f>IFERROR(I$68/I$99,"")</f>
        <v/>
      </c>
      <c r="J100" s="240" t="str">
        <f>IFERROR(J$68/J$99,"")</f>
        <v/>
      </c>
      <c r="K100" s="240" t="str">
        <f>IFERROR(K$68/K$99,"")</f>
        <v/>
      </c>
      <c r="L100" s="240" t="str">
        <f>IFERROR(L$68/L$99,"")</f>
        <v/>
      </c>
      <c r="M100" s="303"/>
      <c r="N100" s="303"/>
      <c r="O100" s="303"/>
      <c r="P100" s="303"/>
      <c r="Q100" s="303"/>
      <c r="R100" s="303"/>
    </row>
    <row r="101" spans="1:19" x14ac:dyDescent="0.2">
      <c r="A101" s="12"/>
      <c r="B101" s="13" t="s">
        <v>317</v>
      </c>
      <c r="C101" s="240" t="str">
        <f>IFERROR(C$80/C$99,"")</f>
        <v/>
      </c>
      <c r="D101" s="303"/>
      <c r="E101" s="303"/>
      <c r="F101" s="303"/>
      <c r="G101" s="303"/>
      <c r="H101" s="240" t="str">
        <f>IFERROR(H$80/H$99,"")</f>
        <v/>
      </c>
      <c r="I101" s="240" t="str">
        <f>IFERROR(I$80/I$99,"")</f>
        <v/>
      </c>
      <c r="J101" s="240" t="str">
        <f>IFERROR(J$80/J$99,"")</f>
        <v/>
      </c>
      <c r="K101" s="240" t="str">
        <f>IFERROR(K$80/K$99,"")</f>
        <v/>
      </c>
      <c r="L101" s="240" t="str">
        <f>IFERROR(L$80/L$99,"")</f>
        <v/>
      </c>
      <c r="M101" s="303"/>
      <c r="N101" s="303"/>
      <c r="O101" s="303"/>
      <c r="P101" s="303"/>
      <c r="Q101" s="303"/>
      <c r="R101" s="303"/>
    </row>
    <row r="102" spans="1:19" x14ac:dyDescent="0.2">
      <c r="A102" s="12"/>
      <c r="B102" s="13" t="s">
        <v>316</v>
      </c>
      <c r="C102" s="240" t="str">
        <f>IFERROR(C$95/C$99,"")</f>
        <v/>
      </c>
      <c r="D102" s="304"/>
      <c r="E102" s="304"/>
      <c r="F102" s="304"/>
      <c r="G102" s="304"/>
      <c r="H102" s="240" t="str">
        <f>IFERROR(H$95/H$99,"")</f>
        <v/>
      </c>
      <c r="I102" s="240" t="str">
        <f t="shared" ref="I102:L102" si="59">IFERROR(I$95/I$99,"")</f>
        <v/>
      </c>
      <c r="J102" s="240" t="str">
        <f t="shared" si="59"/>
        <v/>
      </c>
      <c r="K102" s="240" t="str">
        <f t="shared" si="59"/>
        <v/>
      </c>
      <c r="L102" s="240" t="str">
        <f t="shared" si="59"/>
        <v/>
      </c>
      <c r="M102" s="304"/>
      <c r="N102" s="304"/>
      <c r="O102" s="304"/>
      <c r="P102" s="304"/>
      <c r="Q102" s="304"/>
      <c r="R102" s="304"/>
    </row>
    <row r="103" spans="1:19" x14ac:dyDescent="0.2">
      <c r="A103" s="12"/>
      <c r="B103" s="13" t="s">
        <v>404</v>
      </c>
      <c r="C103" s="240" t="str">
        <f>IFERROR(IF(C$94/C$99&gt;75,"Adjust Line 19",(C$94/C$99)),"")</f>
        <v/>
      </c>
    </row>
    <row r="104" spans="1:19" ht="12" customHeight="1" x14ac:dyDescent="0.2">
      <c r="A104" s="88" t="s">
        <v>102</v>
      </c>
      <c r="C104" s="238">
        <f>C68-C80-C95-(IF((C96-C72)&gt;=0,C96,C73))</f>
        <v>0</v>
      </c>
      <c r="D104" s="59"/>
      <c r="E104" s="59"/>
      <c r="F104" s="59"/>
      <c r="G104" s="59"/>
      <c r="H104" s="238">
        <f>+H74-H80-H95</f>
        <v>0</v>
      </c>
      <c r="I104" s="238">
        <f>+I74-I80-I95</f>
        <v>0</v>
      </c>
      <c r="J104" s="238">
        <f>+J74-J80-J95</f>
        <v>0</v>
      </c>
      <c r="K104" s="238">
        <f>+K74-K80-K95</f>
        <v>0</v>
      </c>
      <c r="L104" s="238">
        <f>+L74-L80-L95</f>
        <v>0</v>
      </c>
      <c r="M104" s="59"/>
      <c r="N104" s="59"/>
      <c r="O104" s="59"/>
      <c r="P104" s="59"/>
      <c r="Q104" s="238"/>
      <c r="R104" s="238"/>
    </row>
    <row r="105" spans="1:19" x14ac:dyDescent="0.2">
      <c r="A105" s="12" t="s">
        <v>269</v>
      </c>
      <c r="C105" s="59" t="str">
        <f>IF(C99&gt;0,IF(C68&gt;0,"OK","Need Budget"), "OK")</f>
        <v>OK</v>
      </c>
      <c r="D105" s="59"/>
      <c r="E105" s="59"/>
      <c r="F105" s="59"/>
      <c r="G105" s="59"/>
      <c r="H105" s="59" t="str">
        <f>IF(H99&gt;0,IF(H68&gt;0,"OK","Need Budget"), "OK")</f>
        <v>OK</v>
      </c>
      <c r="I105" s="59" t="str">
        <f>IF(I99&gt;0,IF(I68&gt;0,"OK","Need Budget"), "OK")</f>
        <v>OK</v>
      </c>
      <c r="J105" s="59" t="str">
        <f>IF(J99&gt;0,IF(J68&gt;0,"OK","Need Budget"), "OK")</f>
        <v>OK</v>
      </c>
      <c r="K105" s="59" t="str">
        <f>IF(K99&gt;0,IF(K68&gt;0,"OK","Need Budget"), "OK")</f>
        <v>OK</v>
      </c>
      <c r="L105" s="59" t="str">
        <f>IF(L99&gt;0,IF(L68&gt;0,"OK","Need Budget"), "OK")</f>
        <v>OK</v>
      </c>
      <c r="M105" s="59"/>
      <c r="N105" s="59"/>
      <c r="O105" s="59"/>
      <c r="P105" s="59"/>
    </row>
    <row r="110" spans="1:19" s="422" customFormat="1" ht="13.5" thickBot="1" x14ac:dyDescent="0.25">
      <c r="A110" s="487" t="s">
        <v>560</v>
      </c>
      <c r="B110" s="487"/>
      <c r="C110" s="487"/>
      <c r="D110" s="487"/>
      <c r="E110" s="487"/>
      <c r="F110" s="487"/>
      <c r="G110" s="487"/>
      <c r="H110" s="487"/>
      <c r="I110" s="488"/>
      <c r="J110" s="487"/>
      <c r="K110" s="487"/>
      <c r="L110" s="487"/>
      <c r="M110" s="487"/>
      <c r="N110" s="487"/>
      <c r="O110" s="487"/>
      <c r="P110" s="487"/>
      <c r="Q110" s="487"/>
      <c r="R110" s="487"/>
      <c r="S110" s="487"/>
    </row>
    <row r="111" spans="1:19" s="422" customFormat="1" ht="13.5" thickBot="1" x14ac:dyDescent="0.25">
      <c r="A111" s="487"/>
      <c r="B111" s="487"/>
      <c r="C111" s="790" t="s">
        <v>217</v>
      </c>
      <c r="D111" s="791"/>
      <c r="E111" s="791"/>
      <c r="F111" s="791"/>
      <c r="G111" s="791"/>
      <c r="H111" s="790" t="s">
        <v>214</v>
      </c>
      <c r="I111" s="791"/>
      <c r="J111" s="791"/>
      <c r="K111" s="791"/>
      <c r="L111" s="791"/>
      <c r="M111" s="791"/>
      <c r="N111" s="791"/>
      <c r="O111" s="791"/>
      <c r="P111" s="791"/>
      <c r="Q111" s="791"/>
      <c r="R111" s="792"/>
      <c r="S111" s="487"/>
    </row>
    <row r="112" spans="1:19" s="422" customFormat="1" ht="39" thickBot="1" x14ac:dyDescent="0.25">
      <c r="A112" s="419"/>
      <c r="B112" s="509" t="s">
        <v>103</v>
      </c>
      <c r="C112" s="510" t="s">
        <v>213</v>
      </c>
      <c r="D112" s="511" t="s">
        <v>143</v>
      </c>
      <c r="E112" s="512" t="s">
        <v>147</v>
      </c>
      <c r="F112" s="435" t="s">
        <v>105</v>
      </c>
      <c r="G112" s="427" t="s">
        <v>215</v>
      </c>
      <c r="H112" s="583" t="s">
        <v>413</v>
      </c>
      <c r="I112" s="583" t="s">
        <v>272</v>
      </c>
      <c r="J112" s="583" t="s">
        <v>273</v>
      </c>
      <c r="K112" s="583" t="s">
        <v>274</v>
      </c>
      <c r="L112" s="583" t="s">
        <v>315</v>
      </c>
      <c r="M112" s="583" t="s">
        <v>262</v>
      </c>
      <c r="N112" s="583" t="s">
        <v>263</v>
      </c>
      <c r="O112" s="583" t="s">
        <v>264</v>
      </c>
      <c r="P112" s="584" t="s">
        <v>105</v>
      </c>
      <c r="Q112" s="585" t="s">
        <v>216</v>
      </c>
      <c r="R112" s="586" t="s">
        <v>18</v>
      </c>
    </row>
    <row r="113" spans="1:18" s="422" customFormat="1" ht="13.5" thickBot="1" x14ac:dyDescent="0.25">
      <c r="A113" s="513" t="s">
        <v>19</v>
      </c>
      <c r="B113" s="514"/>
      <c r="C113" s="515"/>
      <c r="D113" s="515"/>
      <c r="E113" s="516"/>
      <c r="F113" s="516"/>
      <c r="G113" s="516"/>
      <c r="H113" s="515"/>
      <c r="I113" s="515"/>
      <c r="J113" s="515"/>
      <c r="K113" s="516"/>
      <c r="L113" s="516"/>
      <c r="M113" s="516"/>
      <c r="N113" s="516"/>
      <c r="O113" s="516"/>
      <c r="P113" s="516"/>
      <c r="Q113" s="516"/>
      <c r="R113" s="517"/>
    </row>
    <row r="114" spans="1:18" s="422" customFormat="1" x14ac:dyDescent="0.2">
      <c r="A114" s="461"/>
      <c r="B114" s="518" t="s">
        <v>20</v>
      </c>
      <c r="C114" s="519">
        <f t="shared" ref="C114:F122" si="60">C59-C5</f>
        <v>0</v>
      </c>
      <c r="D114" s="519">
        <f t="shared" si="60"/>
        <v>0</v>
      </c>
      <c r="E114" s="519">
        <f t="shared" si="60"/>
        <v>0</v>
      </c>
      <c r="F114" s="519">
        <f t="shared" si="60"/>
        <v>0</v>
      </c>
      <c r="G114" s="520">
        <f t="shared" ref="G114:G122" si="61">SUM(C114:F114)</f>
        <v>0</v>
      </c>
      <c r="H114" s="519">
        <f t="shared" ref="H114:P114" si="62">H59-H5</f>
        <v>0</v>
      </c>
      <c r="I114" s="519">
        <f t="shared" si="62"/>
        <v>0</v>
      </c>
      <c r="J114" s="519">
        <f t="shared" si="62"/>
        <v>0</v>
      </c>
      <c r="K114" s="519">
        <f t="shared" si="62"/>
        <v>0</v>
      </c>
      <c r="L114" s="519">
        <f t="shared" si="62"/>
        <v>0</v>
      </c>
      <c r="M114" s="519">
        <f t="shared" si="62"/>
        <v>0</v>
      </c>
      <c r="N114" s="519">
        <f t="shared" si="62"/>
        <v>0</v>
      </c>
      <c r="O114" s="519">
        <f t="shared" si="62"/>
        <v>0</v>
      </c>
      <c r="P114" s="519">
        <f t="shared" si="62"/>
        <v>0</v>
      </c>
      <c r="Q114" s="521">
        <f>SUM(H114:P114)</f>
        <v>0</v>
      </c>
      <c r="R114" s="520">
        <f>SUM(G114,Q114)</f>
        <v>0</v>
      </c>
    </row>
    <row r="115" spans="1:18" s="422" customFormat="1" x14ac:dyDescent="0.2">
      <c r="A115" s="461"/>
      <c r="B115" s="522" t="s">
        <v>21</v>
      </c>
      <c r="C115" s="523">
        <f t="shared" si="60"/>
        <v>0</v>
      </c>
      <c r="D115" s="523">
        <f t="shared" si="60"/>
        <v>0</v>
      </c>
      <c r="E115" s="523">
        <f t="shared" si="60"/>
        <v>0</v>
      </c>
      <c r="F115" s="523">
        <f t="shared" si="60"/>
        <v>0</v>
      </c>
      <c r="G115" s="464">
        <f t="shared" si="61"/>
        <v>0</v>
      </c>
      <c r="H115" s="523">
        <f t="shared" ref="H115:P115" si="63">H60-H6</f>
        <v>0</v>
      </c>
      <c r="I115" s="523">
        <f t="shared" si="63"/>
        <v>0</v>
      </c>
      <c r="J115" s="523">
        <f t="shared" si="63"/>
        <v>0</v>
      </c>
      <c r="K115" s="523">
        <f t="shared" si="63"/>
        <v>0</v>
      </c>
      <c r="L115" s="523">
        <f t="shared" si="63"/>
        <v>0</v>
      </c>
      <c r="M115" s="523">
        <f t="shared" si="63"/>
        <v>0</v>
      </c>
      <c r="N115" s="523">
        <f t="shared" si="63"/>
        <v>0</v>
      </c>
      <c r="O115" s="523">
        <f t="shared" si="63"/>
        <v>0</v>
      </c>
      <c r="P115" s="523">
        <f t="shared" si="63"/>
        <v>0</v>
      </c>
      <c r="Q115" s="463">
        <f t="shared" ref="Q115:Q122" si="64">SUM(H115:P115)</f>
        <v>0</v>
      </c>
      <c r="R115" s="464">
        <f t="shared" ref="R115:R122" si="65">SUM(G115,Q115)</f>
        <v>0</v>
      </c>
    </row>
    <row r="116" spans="1:18" s="422" customFormat="1" x14ac:dyDescent="0.2">
      <c r="A116" s="461"/>
      <c r="B116" s="522" t="s">
        <v>22</v>
      </c>
      <c r="C116" s="523">
        <f t="shared" si="60"/>
        <v>0</v>
      </c>
      <c r="D116" s="523">
        <f t="shared" si="60"/>
        <v>0</v>
      </c>
      <c r="E116" s="523">
        <f t="shared" si="60"/>
        <v>0</v>
      </c>
      <c r="F116" s="523">
        <f t="shared" si="60"/>
        <v>0</v>
      </c>
      <c r="G116" s="464">
        <f t="shared" si="61"/>
        <v>0</v>
      </c>
      <c r="H116" s="523">
        <f t="shared" ref="H116:P116" si="66">H61-H7</f>
        <v>0</v>
      </c>
      <c r="I116" s="523">
        <f t="shared" si="66"/>
        <v>0</v>
      </c>
      <c r="J116" s="523">
        <f t="shared" si="66"/>
        <v>0</v>
      </c>
      <c r="K116" s="523">
        <f t="shared" si="66"/>
        <v>0</v>
      </c>
      <c r="L116" s="523">
        <f t="shared" si="66"/>
        <v>0</v>
      </c>
      <c r="M116" s="523">
        <f t="shared" si="66"/>
        <v>0</v>
      </c>
      <c r="N116" s="523">
        <f t="shared" si="66"/>
        <v>0</v>
      </c>
      <c r="O116" s="523">
        <f t="shared" si="66"/>
        <v>0</v>
      </c>
      <c r="P116" s="523">
        <f t="shared" si="66"/>
        <v>0</v>
      </c>
      <c r="Q116" s="463">
        <f t="shared" si="64"/>
        <v>0</v>
      </c>
      <c r="R116" s="464">
        <f t="shared" si="65"/>
        <v>0</v>
      </c>
    </row>
    <row r="117" spans="1:18" s="422" customFormat="1" x14ac:dyDescent="0.2">
      <c r="A117" s="461"/>
      <c r="B117" s="522" t="s">
        <v>23</v>
      </c>
      <c r="C117" s="523">
        <f t="shared" si="60"/>
        <v>0</v>
      </c>
      <c r="D117" s="523">
        <f t="shared" si="60"/>
        <v>0</v>
      </c>
      <c r="E117" s="523">
        <f t="shared" si="60"/>
        <v>0</v>
      </c>
      <c r="F117" s="523">
        <f t="shared" si="60"/>
        <v>0</v>
      </c>
      <c r="G117" s="464">
        <f t="shared" si="61"/>
        <v>0</v>
      </c>
      <c r="H117" s="523">
        <f t="shared" ref="H117:P117" si="67">H62-H8</f>
        <v>0</v>
      </c>
      <c r="I117" s="523">
        <f t="shared" si="67"/>
        <v>0</v>
      </c>
      <c r="J117" s="523">
        <f t="shared" si="67"/>
        <v>0</v>
      </c>
      <c r="K117" s="523">
        <f t="shared" si="67"/>
        <v>0</v>
      </c>
      <c r="L117" s="523">
        <f t="shared" si="67"/>
        <v>0</v>
      </c>
      <c r="M117" s="523">
        <f t="shared" si="67"/>
        <v>0</v>
      </c>
      <c r="N117" s="523">
        <f t="shared" si="67"/>
        <v>0</v>
      </c>
      <c r="O117" s="523">
        <f t="shared" si="67"/>
        <v>0</v>
      </c>
      <c r="P117" s="523">
        <f t="shared" si="67"/>
        <v>0</v>
      </c>
      <c r="Q117" s="463">
        <f t="shared" si="64"/>
        <v>0</v>
      </c>
      <c r="R117" s="464">
        <f t="shared" si="65"/>
        <v>0</v>
      </c>
    </row>
    <row r="118" spans="1:18" s="422" customFormat="1" x14ac:dyDescent="0.2">
      <c r="A118" s="461"/>
      <c r="B118" s="522" t="s">
        <v>24</v>
      </c>
      <c r="C118" s="523">
        <f t="shared" si="60"/>
        <v>0</v>
      </c>
      <c r="D118" s="523">
        <f t="shared" si="60"/>
        <v>0</v>
      </c>
      <c r="E118" s="523">
        <f t="shared" si="60"/>
        <v>0</v>
      </c>
      <c r="F118" s="523">
        <f t="shared" si="60"/>
        <v>0</v>
      </c>
      <c r="G118" s="464">
        <f t="shared" si="61"/>
        <v>0</v>
      </c>
      <c r="H118" s="523">
        <f t="shared" ref="H118:P118" si="68">H63-H9</f>
        <v>0</v>
      </c>
      <c r="I118" s="523">
        <f t="shared" si="68"/>
        <v>0</v>
      </c>
      <c r="J118" s="523">
        <f t="shared" si="68"/>
        <v>0</v>
      </c>
      <c r="K118" s="523">
        <f t="shared" si="68"/>
        <v>0</v>
      </c>
      <c r="L118" s="523">
        <f t="shared" si="68"/>
        <v>0</v>
      </c>
      <c r="M118" s="523">
        <f t="shared" si="68"/>
        <v>0</v>
      </c>
      <c r="N118" s="523">
        <f t="shared" si="68"/>
        <v>0</v>
      </c>
      <c r="O118" s="523">
        <f t="shared" si="68"/>
        <v>0</v>
      </c>
      <c r="P118" s="523">
        <f t="shared" si="68"/>
        <v>0</v>
      </c>
      <c r="Q118" s="463">
        <f t="shared" si="64"/>
        <v>0</v>
      </c>
      <c r="R118" s="464">
        <f t="shared" si="65"/>
        <v>0</v>
      </c>
    </row>
    <row r="119" spans="1:18" s="422" customFormat="1" x14ac:dyDescent="0.2">
      <c r="A119" s="461"/>
      <c r="B119" s="522" t="s">
        <v>25</v>
      </c>
      <c r="C119" s="523">
        <f t="shared" si="60"/>
        <v>0</v>
      </c>
      <c r="D119" s="523">
        <f t="shared" si="60"/>
        <v>0</v>
      </c>
      <c r="E119" s="523">
        <f t="shared" si="60"/>
        <v>0</v>
      </c>
      <c r="F119" s="523">
        <f t="shared" si="60"/>
        <v>0</v>
      </c>
      <c r="G119" s="464">
        <f t="shared" si="61"/>
        <v>0</v>
      </c>
      <c r="H119" s="523">
        <f t="shared" ref="H119:P119" si="69">H64-H10</f>
        <v>0</v>
      </c>
      <c r="I119" s="523">
        <f t="shared" si="69"/>
        <v>0</v>
      </c>
      <c r="J119" s="523">
        <f t="shared" si="69"/>
        <v>0</v>
      </c>
      <c r="K119" s="523">
        <f t="shared" si="69"/>
        <v>0</v>
      </c>
      <c r="L119" s="523">
        <f t="shared" si="69"/>
        <v>0</v>
      </c>
      <c r="M119" s="523">
        <f t="shared" si="69"/>
        <v>0</v>
      </c>
      <c r="N119" s="523">
        <f t="shared" si="69"/>
        <v>0</v>
      </c>
      <c r="O119" s="523">
        <f t="shared" si="69"/>
        <v>0</v>
      </c>
      <c r="P119" s="523">
        <f t="shared" si="69"/>
        <v>0</v>
      </c>
      <c r="Q119" s="463">
        <f t="shared" si="64"/>
        <v>0</v>
      </c>
      <c r="R119" s="464">
        <f t="shared" si="65"/>
        <v>0</v>
      </c>
    </row>
    <row r="120" spans="1:18" s="422" customFormat="1" x14ac:dyDescent="0.2">
      <c r="A120" s="461"/>
      <c r="B120" s="522" t="s">
        <v>26</v>
      </c>
      <c r="C120" s="523">
        <f t="shared" si="60"/>
        <v>0</v>
      </c>
      <c r="D120" s="523">
        <f t="shared" si="60"/>
        <v>0</v>
      </c>
      <c r="E120" s="523">
        <f t="shared" si="60"/>
        <v>0</v>
      </c>
      <c r="F120" s="523">
        <f t="shared" si="60"/>
        <v>0</v>
      </c>
      <c r="G120" s="464">
        <f t="shared" si="61"/>
        <v>0</v>
      </c>
      <c r="H120" s="523">
        <f t="shared" ref="H120:P120" si="70">H65-H11</f>
        <v>0</v>
      </c>
      <c r="I120" s="523">
        <f t="shared" si="70"/>
        <v>0</v>
      </c>
      <c r="J120" s="523">
        <f t="shared" si="70"/>
        <v>0</v>
      </c>
      <c r="K120" s="523">
        <f t="shared" si="70"/>
        <v>0</v>
      </c>
      <c r="L120" s="523">
        <f t="shared" si="70"/>
        <v>0</v>
      </c>
      <c r="M120" s="523">
        <f t="shared" si="70"/>
        <v>0</v>
      </c>
      <c r="N120" s="523">
        <f t="shared" si="70"/>
        <v>0</v>
      </c>
      <c r="O120" s="523">
        <f t="shared" si="70"/>
        <v>0</v>
      </c>
      <c r="P120" s="523">
        <f t="shared" si="70"/>
        <v>0</v>
      </c>
      <c r="Q120" s="463">
        <f t="shared" si="64"/>
        <v>0</v>
      </c>
      <c r="R120" s="464">
        <f t="shared" si="65"/>
        <v>0</v>
      </c>
    </row>
    <row r="121" spans="1:18" s="422" customFormat="1" x14ac:dyDescent="0.2">
      <c r="A121" s="461"/>
      <c r="B121" s="522" t="s">
        <v>27</v>
      </c>
      <c r="C121" s="523">
        <f t="shared" si="60"/>
        <v>0</v>
      </c>
      <c r="D121" s="523">
        <f t="shared" si="60"/>
        <v>0</v>
      </c>
      <c r="E121" s="523">
        <f t="shared" si="60"/>
        <v>0</v>
      </c>
      <c r="F121" s="523">
        <f t="shared" si="60"/>
        <v>0</v>
      </c>
      <c r="G121" s="464">
        <f t="shared" si="61"/>
        <v>0</v>
      </c>
      <c r="H121" s="523">
        <f t="shared" ref="H121:P121" si="71">H66-H12</f>
        <v>0</v>
      </c>
      <c r="I121" s="523">
        <f t="shared" si="71"/>
        <v>0</v>
      </c>
      <c r="J121" s="523">
        <f t="shared" si="71"/>
        <v>0</v>
      </c>
      <c r="K121" s="523">
        <f t="shared" si="71"/>
        <v>0</v>
      </c>
      <c r="L121" s="523">
        <f t="shared" si="71"/>
        <v>0</v>
      </c>
      <c r="M121" s="523">
        <f t="shared" si="71"/>
        <v>0</v>
      </c>
      <c r="N121" s="523">
        <f t="shared" si="71"/>
        <v>0</v>
      </c>
      <c r="O121" s="523">
        <f t="shared" si="71"/>
        <v>0</v>
      </c>
      <c r="P121" s="523">
        <f t="shared" si="71"/>
        <v>0</v>
      </c>
      <c r="Q121" s="463">
        <f t="shared" si="64"/>
        <v>0</v>
      </c>
      <c r="R121" s="464">
        <f t="shared" si="65"/>
        <v>0</v>
      </c>
    </row>
    <row r="122" spans="1:18" s="422" customFormat="1" x14ac:dyDescent="0.2">
      <c r="A122" s="461"/>
      <c r="B122" s="522" t="s">
        <v>28</v>
      </c>
      <c r="C122" s="523">
        <f t="shared" si="60"/>
        <v>0</v>
      </c>
      <c r="D122" s="523">
        <f t="shared" si="60"/>
        <v>0</v>
      </c>
      <c r="E122" s="523">
        <f t="shared" si="60"/>
        <v>0</v>
      </c>
      <c r="F122" s="523">
        <f t="shared" si="60"/>
        <v>0</v>
      </c>
      <c r="G122" s="464">
        <f t="shared" si="61"/>
        <v>0</v>
      </c>
      <c r="H122" s="523">
        <f t="shared" ref="H122:P122" si="72">H67-H13</f>
        <v>0</v>
      </c>
      <c r="I122" s="523">
        <f t="shared" si="72"/>
        <v>0</v>
      </c>
      <c r="J122" s="523">
        <f t="shared" si="72"/>
        <v>0</v>
      </c>
      <c r="K122" s="523">
        <f t="shared" si="72"/>
        <v>0</v>
      </c>
      <c r="L122" s="523">
        <f t="shared" si="72"/>
        <v>0</v>
      </c>
      <c r="M122" s="523">
        <f t="shared" si="72"/>
        <v>0</v>
      </c>
      <c r="N122" s="523">
        <f t="shared" si="72"/>
        <v>0</v>
      </c>
      <c r="O122" s="523">
        <f t="shared" si="72"/>
        <v>0</v>
      </c>
      <c r="P122" s="523">
        <f t="shared" si="72"/>
        <v>0</v>
      </c>
      <c r="Q122" s="463">
        <f t="shared" si="64"/>
        <v>0</v>
      </c>
      <c r="R122" s="464">
        <f t="shared" si="65"/>
        <v>0</v>
      </c>
    </row>
    <row r="123" spans="1:18" s="422" customFormat="1" x14ac:dyDescent="0.2">
      <c r="A123" s="450" t="s">
        <v>29</v>
      </c>
      <c r="B123" s="450"/>
      <c r="C123" s="452">
        <f t="shared" ref="C123:D123" si="73">SUM(C114:C122)</f>
        <v>0</v>
      </c>
      <c r="D123" s="452">
        <f t="shared" si="73"/>
        <v>0</v>
      </c>
      <c r="E123" s="452">
        <f>SUM(E114:E122)</f>
        <v>0</v>
      </c>
      <c r="F123" s="452">
        <f>SUM(F114:F122)</f>
        <v>0</v>
      </c>
      <c r="G123" s="453">
        <f>SUM(G114:G122)</f>
        <v>0</v>
      </c>
      <c r="H123" s="452">
        <f t="shared" ref="H123:N123" si="74">SUM(H114:H122)</f>
        <v>0</v>
      </c>
      <c r="I123" s="452">
        <f t="shared" si="74"/>
        <v>0</v>
      </c>
      <c r="J123" s="452">
        <f t="shared" si="74"/>
        <v>0</v>
      </c>
      <c r="K123" s="452">
        <f t="shared" si="74"/>
        <v>0</v>
      </c>
      <c r="L123" s="452">
        <f t="shared" si="74"/>
        <v>0</v>
      </c>
      <c r="M123" s="452">
        <f t="shared" si="74"/>
        <v>0</v>
      </c>
      <c r="N123" s="452">
        <f t="shared" si="74"/>
        <v>0</v>
      </c>
      <c r="O123" s="452">
        <f>SUM(O114:O122)</f>
        <v>0</v>
      </c>
      <c r="P123" s="452">
        <f t="shared" ref="P123:R123" si="75">SUM(P114:P122)</f>
        <v>0</v>
      </c>
      <c r="Q123" s="452">
        <f t="shared" si="75"/>
        <v>0</v>
      </c>
      <c r="R123" s="453">
        <f t="shared" si="75"/>
        <v>0</v>
      </c>
    </row>
    <row r="124" spans="1:18" s="422" customFormat="1" x14ac:dyDescent="0.2">
      <c r="A124" s="437" t="s">
        <v>30</v>
      </c>
      <c r="B124" s="524"/>
      <c r="C124" s="458" t="s">
        <v>35</v>
      </c>
      <c r="D124" s="458"/>
      <c r="E124" s="458"/>
      <c r="F124" s="458"/>
      <c r="G124" s="525"/>
      <c r="H124" s="458" t="s">
        <v>35</v>
      </c>
      <c r="I124" s="458"/>
      <c r="J124" s="458"/>
      <c r="K124" s="458"/>
      <c r="L124" s="458"/>
      <c r="M124" s="458"/>
      <c r="N124" s="458"/>
      <c r="O124" s="458"/>
      <c r="P124" s="458"/>
      <c r="Q124" s="458"/>
      <c r="R124" s="501"/>
    </row>
    <row r="125" spans="1:18" s="422" customFormat="1" x14ac:dyDescent="0.2">
      <c r="A125" s="461"/>
      <c r="B125" s="526" t="s">
        <v>107</v>
      </c>
      <c r="C125" s="527">
        <f t="shared" ref="C125:F127" si="76">C70-C16</f>
        <v>0</v>
      </c>
      <c r="D125" s="527">
        <f t="shared" si="76"/>
        <v>0</v>
      </c>
      <c r="E125" s="527">
        <f t="shared" si="76"/>
        <v>0</v>
      </c>
      <c r="F125" s="527">
        <f t="shared" si="76"/>
        <v>0</v>
      </c>
      <c r="G125" s="499">
        <f>SUM(C125:F125)</f>
        <v>0</v>
      </c>
      <c r="H125" s="527">
        <f t="shared" ref="H125:P125" si="77">H70-H16</f>
        <v>0</v>
      </c>
      <c r="I125" s="527">
        <f t="shared" si="77"/>
        <v>0</v>
      </c>
      <c r="J125" s="527">
        <f t="shared" si="77"/>
        <v>0</v>
      </c>
      <c r="K125" s="527">
        <f t="shared" si="77"/>
        <v>0</v>
      </c>
      <c r="L125" s="527">
        <f t="shared" si="77"/>
        <v>0</v>
      </c>
      <c r="M125" s="527">
        <f t="shared" si="77"/>
        <v>0</v>
      </c>
      <c r="N125" s="527">
        <f t="shared" si="77"/>
        <v>0</v>
      </c>
      <c r="O125" s="527">
        <f t="shared" si="77"/>
        <v>0</v>
      </c>
      <c r="P125" s="527">
        <f t="shared" si="77"/>
        <v>0</v>
      </c>
      <c r="Q125" s="528">
        <f>SUM(H125:P125)</f>
        <v>0</v>
      </c>
      <c r="R125" s="499">
        <f t="shared" ref="R125:R128" si="78">SUM(G125,Q125)</f>
        <v>0</v>
      </c>
    </row>
    <row r="126" spans="1:18" s="422" customFormat="1" x14ac:dyDescent="0.2">
      <c r="A126" s="461"/>
      <c r="B126" s="526" t="s">
        <v>309</v>
      </c>
      <c r="C126" s="523">
        <f t="shared" si="76"/>
        <v>0</v>
      </c>
      <c r="D126" s="523">
        <f t="shared" si="76"/>
        <v>0</v>
      </c>
      <c r="E126" s="523">
        <f t="shared" si="76"/>
        <v>0</v>
      </c>
      <c r="F126" s="523">
        <f t="shared" si="76"/>
        <v>0</v>
      </c>
      <c r="G126" s="464">
        <f>SUM(C126:F126)</f>
        <v>0</v>
      </c>
      <c r="H126" s="523">
        <f t="shared" ref="H126:P126" si="79">H71-H17</f>
        <v>0</v>
      </c>
      <c r="I126" s="523">
        <f t="shared" si="79"/>
        <v>0</v>
      </c>
      <c r="J126" s="523">
        <f t="shared" si="79"/>
        <v>0</v>
      </c>
      <c r="K126" s="523">
        <f t="shared" si="79"/>
        <v>0</v>
      </c>
      <c r="L126" s="523">
        <f t="shared" si="79"/>
        <v>0</v>
      </c>
      <c r="M126" s="523">
        <f t="shared" si="79"/>
        <v>0</v>
      </c>
      <c r="N126" s="523">
        <f t="shared" si="79"/>
        <v>0</v>
      </c>
      <c r="O126" s="523">
        <f t="shared" si="79"/>
        <v>0</v>
      </c>
      <c r="P126" s="523">
        <f t="shared" si="79"/>
        <v>0</v>
      </c>
      <c r="Q126" s="463">
        <f>SUM(H126:P126)</f>
        <v>0</v>
      </c>
      <c r="R126" s="464">
        <f t="shared" si="78"/>
        <v>0</v>
      </c>
    </row>
    <row r="127" spans="1:18" s="422" customFormat="1" x14ac:dyDescent="0.2">
      <c r="A127" s="461"/>
      <c r="B127" s="526" t="s">
        <v>310</v>
      </c>
      <c r="C127" s="523">
        <f t="shared" si="76"/>
        <v>0</v>
      </c>
      <c r="D127" s="523">
        <f t="shared" si="76"/>
        <v>0</v>
      </c>
      <c r="E127" s="523">
        <f t="shared" si="76"/>
        <v>0</v>
      </c>
      <c r="F127" s="523">
        <f t="shared" si="76"/>
        <v>0</v>
      </c>
      <c r="G127" s="464">
        <f>SUM(C127:F127)</f>
        <v>0</v>
      </c>
      <c r="H127" s="523">
        <f t="shared" ref="H127:P127" si="80">H72-H18</f>
        <v>0</v>
      </c>
      <c r="I127" s="523">
        <f t="shared" si="80"/>
        <v>0</v>
      </c>
      <c r="J127" s="523">
        <f t="shared" si="80"/>
        <v>0</v>
      </c>
      <c r="K127" s="523">
        <f t="shared" si="80"/>
        <v>0</v>
      </c>
      <c r="L127" s="523">
        <f t="shared" si="80"/>
        <v>0</v>
      </c>
      <c r="M127" s="523">
        <f t="shared" si="80"/>
        <v>0</v>
      </c>
      <c r="N127" s="523">
        <f t="shared" si="80"/>
        <v>0</v>
      </c>
      <c r="O127" s="523">
        <f t="shared" si="80"/>
        <v>0</v>
      </c>
      <c r="P127" s="523">
        <f t="shared" si="80"/>
        <v>0</v>
      </c>
      <c r="Q127" s="463">
        <f>SUM(H127:P127)</f>
        <v>0</v>
      </c>
      <c r="R127" s="464">
        <f t="shared" si="78"/>
        <v>0</v>
      </c>
    </row>
    <row r="128" spans="1:18" s="422" customFormat="1" x14ac:dyDescent="0.2">
      <c r="A128" s="450" t="s">
        <v>31</v>
      </c>
      <c r="B128" s="450"/>
      <c r="C128" s="463">
        <f t="shared" ref="C128" si="81">SUM(C125:C127)</f>
        <v>0</v>
      </c>
      <c r="D128" s="463">
        <f t="shared" ref="D128:Q128" si="82">SUM(D125:D127)</f>
        <v>0</v>
      </c>
      <c r="E128" s="463">
        <f t="shared" si="82"/>
        <v>0</v>
      </c>
      <c r="F128" s="463">
        <f t="shared" si="82"/>
        <v>0</v>
      </c>
      <c r="G128" s="464">
        <f t="shared" si="82"/>
        <v>0</v>
      </c>
      <c r="H128" s="463">
        <f t="shared" ref="H128" si="83">SUM(H125:H127)</f>
        <v>0</v>
      </c>
      <c r="I128" s="463">
        <f t="shared" si="82"/>
        <v>0</v>
      </c>
      <c r="J128" s="463">
        <f t="shared" si="82"/>
        <v>0</v>
      </c>
      <c r="K128" s="463">
        <f t="shared" si="82"/>
        <v>0</v>
      </c>
      <c r="L128" s="463">
        <f t="shared" si="82"/>
        <v>0</v>
      </c>
      <c r="M128" s="463">
        <f t="shared" si="82"/>
        <v>0</v>
      </c>
      <c r="N128" s="463">
        <f t="shared" si="82"/>
        <v>0</v>
      </c>
      <c r="O128" s="463">
        <f t="shared" si="82"/>
        <v>0</v>
      </c>
      <c r="P128" s="463">
        <f t="shared" si="82"/>
        <v>0</v>
      </c>
      <c r="Q128" s="463">
        <f t="shared" si="82"/>
        <v>0</v>
      </c>
      <c r="R128" s="464">
        <f t="shared" si="78"/>
        <v>0</v>
      </c>
    </row>
    <row r="129" spans="1:18" s="422" customFormat="1" x14ac:dyDescent="0.2">
      <c r="A129" s="529" t="s">
        <v>32</v>
      </c>
      <c r="B129" s="450"/>
      <c r="C129" s="452">
        <f t="shared" ref="C129" si="84">+C123-C128</f>
        <v>0</v>
      </c>
      <c r="D129" s="452">
        <f t="shared" ref="D129:R129" si="85">+D123-D128</f>
        <v>0</v>
      </c>
      <c r="E129" s="452">
        <f t="shared" si="85"/>
        <v>0</v>
      </c>
      <c r="F129" s="452">
        <f t="shared" si="85"/>
        <v>0</v>
      </c>
      <c r="G129" s="453">
        <f t="shared" si="85"/>
        <v>0</v>
      </c>
      <c r="H129" s="452">
        <f t="shared" ref="H129" si="86">+H123-H128</f>
        <v>0</v>
      </c>
      <c r="I129" s="452">
        <f t="shared" si="85"/>
        <v>0</v>
      </c>
      <c r="J129" s="452">
        <f t="shared" si="85"/>
        <v>0</v>
      </c>
      <c r="K129" s="452">
        <f t="shared" si="85"/>
        <v>0</v>
      </c>
      <c r="L129" s="452">
        <f t="shared" si="85"/>
        <v>0</v>
      </c>
      <c r="M129" s="452">
        <f t="shared" si="85"/>
        <v>0</v>
      </c>
      <c r="N129" s="452">
        <f t="shared" si="85"/>
        <v>0</v>
      </c>
      <c r="O129" s="452">
        <f t="shared" si="85"/>
        <v>0</v>
      </c>
      <c r="P129" s="452">
        <f t="shared" si="85"/>
        <v>0</v>
      </c>
      <c r="Q129" s="452">
        <f t="shared" si="85"/>
        <v>0</v>
      </c>
      <c r="R129" s="453">
        <f t="shared" si="85"/>
        <v>0</v>
      </c>
    </row>
    <row r="130" spans="1:18" s="422" customFormat="1" x14ac:dyDescent="0.2">
      <c r="A130" s="467" t="s">
        <v>33</v>
      </c>
      <c r="B130" s="530"/>
      <c r="C130" s="458" t="s">
        <v>35</v>
      </c>
      <c r="D130" s="458"/>
      <c r="E130" s="458"/>
      <c r="F130" s="458"/>
      <c r="G130" s="525"/>
      <c r="H130" s="458" t="s">
        <v>35</v>
      </c>
      <c r="I130" s="458"/>
      <c r="J130" s="458"/>
      <c r="K130" s="458"/>
      <c r="L130" s="458"/>
      <c r="M130" s="458"/>
      <c r="N130" s="458"/>
      <c r="O130" s="458"/>
      <c r="P130" s="458"/>
      <c r="Q130" s="458"/>
      <c r="R130" s="501"/>
    </row>
    <row r="131" spans="1:18" s="422" customFormat="1" x14ac:dyDescent="0.2">
      <c r="A131" s="461"/>
      <c r="B131" s="531" t="s">
        <v>330</v>
      </c>
      <c r="C131" s="527">
        <f t="shared" ref="C131:F134" si="87">C76-C22</f>
        <v>0</v>
      </c>
      <c r="D131" s="527">
        <f t="shared" si="87"/>
        <v>0</v>
      </c>
      <c r="E131" s="527">
        <f t="shared" si="87"/>
        <v>0</v>
      </c>
      <c r="F131" s="527">
        <f t="shared" si="87"/>
        <v>0</v>
      </c>
      <c r="G131" s="499">
        <f>SUM(C131:F131)</f>
        <v>0</v>
      </c>
      <c r="H131" s="527">
        <f t="shared" ref="H131:P131" si="88">H76-H22</f>
        <v>0</v>
      </c>
      <c r="I131" s="527">
        <f t="shared" si="88"/>
        <v>0</v>
      </c>
      <c r="J131" s="527">
        <f t="shared" si="88"/>
        <v>0</v>
      </c>
      <c r="K131" s="527">
        <f t="shared" si="88"/>
        <v>0</v>
      </c>
      <c r="L131" s="527">
        <f t="shared" si="88"/>
        <v>0</v>
      </c>
      <c r="M131" s="527">
        <f t="shared" si="88"/>
        <v>0</v>
      </c>
      <c r="N131" s="527">
        <f t="shared" si="88"/>
        <v>0</v>
      </c>
      <c r="O131" s="527">
        <f t="shared" si="88"/>
        <v>0</v>
      </c>
      <c r="P131" s="527">
        <f t="shared" si="88"/>
        <v>0</v>
      </c>
      <c r="Q131" s="528">
        <f>SUM(H131:P131)</f>
        <v>0</v>
      </c>
      <c r="R131" s="499">
        <f t="shared" ref="R131:R135" si="89">SUM(G131,Q131)</f>
        <v>0</v>
      </c>
    </row>
    <row r="132" spans="1:18" s="422" customFormat="1" x14ac:dyDescent="0.2">
      <c r="A132" s="461"/>
      <c r="B132" s="526" t="s">
        <v>331</v>
      </c>
      <c r="C132" s="523">
        <f t="shared" si="87"/>
        <v>0</v>
      </c>
      <c r="D132" s="523">
        <f t="shared" si="87"/>
        <v>0</v>
      </c>
      <c r="E132" s="523">
        <f t="shared" si="87"/>
        <v>0</v>
      </c>
      <c r="F132" s="523">
        <f t="shared" si="87"/>
        <v>0</v>
      </c>
      <c r="G132" s="464">
        <f>SUM(C132:F132)</f>
        <v>0</v>
      </c>
      <c r="H132" s="523">
        <f t="shared" ref="H132:P132" si="90">H77-H23</f>
        <v>0</v>
      </c>
      <c r="I132" s="523">
        <f t="shared" si="90"/>
        <v>0</v>
      </c>
      <c r="J132" s="523">
        <f t="shared" si="90"/>
        <v>0</v>
      </c>
      <c r="K132" s="523">
        <f t="shared" si="90"/>
        <v>0</v>
      </c>
      <c r="L132" s="523">
        <f t="shared" si="90"/>
        <v>0</v>
      </c>
      <c r="M132" s="523">
        <f t="shared" si="90"/>
        <v>0</v>
      </c>
      <c r="N132" s="523">
        <f t="shared" si="90"/>
        <v>0</v>
      </c>
      <c r="O132" s="523">
        <f t="shared" si="90"/>
        <v>0</v>
      </c>
      <c r="P132" s="523">
        <f t="shared" si="90"/>
        <v>0</v>
      </c>
      <c r="Q132" s="463">
        <f>SUM(H132:P132)</f>
        <v>0</v>
      </c>
      <c r="R132" s="464">
        <f t="shared" si="89"/>
        <v>0</v>
      </c>
    </row>
    <row r="133" spans="1:18" s="422" customFormat="1" x14ac:dyDescent="0.2">
      <c r="A133" s="461"/>
      <c r="B133" s="526" t="s">
        <v>332</v>
      </c>
      <c r="C133" s="523">
        <f t="shared" si="87"/>
        <v>0</v>
      </c>
      <c r="D133" s="523">
        <f t="shared" si="87"/>
        <v>0</v>
      </c>
      <c r="E133" s="523">
        <f t="shared" si="87"/>
        <v>0</v>
      </c>
      <c r="F133" s="523">
        <f t="shared" si="87"/>
        <v>0</v>
      </c>
      <c r="G133" s="464">
        <f>SUM(C133:F133)</f>
        <v>0</v>
      </c>
      <c r="H133" s="523">
        <f t="shared" ref="H133:P133" si="91">H78-H24</f>
        <v>0</v>
      </c>
      <c r="I133" s="523">
        <f t="shared" si="91"/>
        <v>0</v>
      </c>
      <c r="J133" s="523">
        <f t="shared" si="91"/>
        <v>0</v>
      </c>
      <c r="K133" s="523">
        <f t="shared" si="91"/>
        <v>0</v>
      </c>
      <c r="L133" s="523">
        <f t="shared" si="91"/>
        <v>0</v>
      </c>
      <c r="M133" s="523">
        <f t="shared" si="91"/>
        <v>0</v>
      </c>
      <c r="N133" s="523">
        <f t="shared" si="91"/>
        <v>0</v>
      </c>
      <c r="O133" s="523">
        <f t="shared" si="91"/>
        <v>0</v>
      </c>
      <c r="P133" s="523">
        <f t="shared" si="91"/>
        <v>0</v>
      </c>
      <c r="Q133" s="463">
        <f>SUM(H133:P133)</f>
        <v>0</v>
      </c>
      <c r="R133" s="464">
        <f t="shared" si="89"/>
        <v>0</v>
      </c>
    </row>
    <row r="134" spans="1:18" s="422" customFormat="1" x14ac:dyDescent="0.2">
      <c r="A134" s="461"/>
      <c r="B134" s="526" t="s">
        <v>79</v>
      </c>
      <c r="C134" s="523">
        <f t="shared" si="87"/>
        <v>0</v>
      </c>
      <c r="D134" s="523">
        <f t="shared" si="87"/>
        <v>0</v>
      </c>
      <c r="E134" s="523">
        <f t="shared" si="87"/>
        <v>0</v>
      </c>
      <c r="F134" s="523">
        <f t="shared" si="87"/>
        <v>0</v>
      </c>
      <c r="G134" s="464">
        <f>SUM(C134:F134)</f>
        <v>0</v>
      </c>
      <c r="H134" s="523">
        <f t="shared" ref="H134:P134" si="92">H79-H25</f>
        <v>0</v>
      </c>
      <c r="I134" s="523">
        <f t="shared" si="92"/>
        <v>0</v>
      </c>
      <c r="J134" s="523">
        <f t="shared" si="92"/>
        <v>0</v>
      </c>
      <c r="K134" s="523">
        <f t="shared" si="92"/>
        <v>0</v>
      </c>
      <c r="L134" s="523">
        <f t="shared" si="92"/>
        <v>0</v>
      </c>
      <c r="M134" s="523">
        <f t="shared" si="92"/>
        <v>0</v>
      </c>
      <c r="N134" s="523">
        <f t="shared" si="92"/>
        <v>0</v>
      </c>
      <c r="O134" s="523">
        <f t="shared" si="92"/>
        <v>0</v>
      </c>
      <c r="P134" s="523">
        <f t="shared" si="92"/>
        <v>0</v>
      </c>
      <c r="Q134" s="463">
        <f>SUM(H134:P134)</f>
        <v>0</v>
      </c>
      <c r="R134" s="464">
        <f t="shared" si="89"/>
        <v>0</v>
      </c>
    </row>
    <row r="135" spans="1:18" s="422" customFormat="1" x14ac:dyDescent="0.2">
      <c r="A135" s="450" t="s">
        <v>99</v>
      </c>
      <c r="B135" s="466"/>
      <c r="C135" s="463">
        <f t="shared" ref="C135" si="93">SUM(C131:C134)</f>
        <v>0</v>
      </c>
      <c r="D135" s="463">
        <f t="shared" ref="D135:E135" si="94">SUM(D131:D134)</f>
        <v>0</v>
      </c>
      <c r="E135" s="463">
        <f t="shared" si="94"/>
        <v>0</v>
      </c>
      <c r="F135" s="463">
        <f>SUM(F131:F134)</f>
        <v>0</v>
      </c>
      <c r="G135" s="464">
        <f>SUM(G131:G134)</f>
        <v>0</v>
      </c>
      <c r="H135" s="463">
        <f>H80-H26</f>
        <v>0</v>
      </c>
      <c r="I135" s="463">
        <f t="shared" ref="I135:L135" si="95">SUM(I131:I134)</f>
        <v>0</v>
      </c>
      <c r="J135" s="463">
        <f t="shared" si="95"/>
        <v>0</v>
      </c>
      <c r="K135" s="463">
        <f t="shared" si="95"/>
        <v>0</v>
      </c>
      <c r="L135" s="463">
        <f t="shared" si="95"/>
        <v>0</v>
      </c>
      <c r="M135" s="463">
        <f>SUM(M131:M134)</f>
        <v>0</v>
      </c>
      <c r="N135" s="463">
        <f>SUM(N131:N134)</f>
        <v>0</v>
      </c>
      <c r="O135" s="463">
        <f>SUM(O131:O134)</f>
        <v>0</v>
      </c>
      <c r="P135" s="463">
        <f>SUM(P131:P134)</f>
        <v>0</v>
      </c>
      <c r="Q135" s="463">
        <f>SUM(Q131:Q134)</f>
        <v>0</v>
      </c>
      <c r="R135" s="464">
        <f t="shared" si="89"/>
        <v>0</v>
      </c>
    </row>
    <row r="136" spans="1:18" s="422" customFormat="1" x14ac:dyDescent="0.2">
      <c r="A136" s="472"/>
      <c r="B136" s="532" t="s">
        <v>100</v>
      </c>
      <c r="C136" s="452">
        <f t="shared" ref="C136" si="96">C129-C135</f>
        <v>0</v>
      </c>
      <c r="D136" s="452">
        <f t="shared" ref="D136:E136" si="97">D129-D135</f>
        <v>0</v>
      </c>
      <c r="E136" s="452">
        <f t="shared" si="97"/>
        <v>0</v>
      </c>
      <c r="F136" s="452">
        <f>F129-F135</f>
        <v>0</v>
      </c>
      <c r="G136" s="453">
        <f>G129-G135</f>
        <v>0</v>
      </c>
      <c r="H136" s="452">
        <f>H81-H27</f>
        <v>0</v>
      </c>
      <c r="I136" s="452">
        <f t="shared" ref="I136:R136" si="98">I129-I135</f>
        <v>0</v>
      </c>
      <c r="J136" s="452">
        <f t="shared" si="98"/>
        <v>0</v>
      </c>
      <c r="K136" s="452">
        <f t="shared" si="98"/>
        <v>0</v>
      </c>
      <c r="L136" s="452">
        <f t="shared" si="98"/>
        <v>0</v>
      </c>
      <c r="M136" s="452">
        <f t="shared" si="98"/>
        <v>0</v>
      </c>
      <c r="N136" s="452">
        <f t="shared" si="98"/>
        <v>0</v>
      </c>
      <c r="O136" s="452">
        <f t="shared" si="98"/>
        <v>0</v>
      </c>
      <c r="P136" s="452">
        <f t="shared" si="98"/>
        <v>0</v>
      </c>
      <c r="Q136" s="452">
        <f t="shared" si="98"/>
        <v>0</v>
      </c>
      <c r="R136" s="453">
        <f t="shared" si="98"/>
        <v>0</v>
      </c>
    </row>
    <row r="137" spans="1:18" s="422" customFormat="1" x14ac:dyDescent="0.2">
      <c r="A137" s="437" t="s">
        <v>34</v>
      </c>
      <c r="B137" s="533"/>
      <c r="C137" s="458" t="s">
        <v>35</v>
      </c>
      <c r="D137" s="458"/>
      <c r="E137" s="458"/>
      <c r="F137" s="458"/>
      <c r="G137" s="525"/>
      <c r="H137" s="458" t="s">
        <v>35</v>
      </c>
      <c r="I137" s="458"/>
      <c r="J137" s="458"/>
      <c r="K137" s="458"/>
      <c r="L137" s="458"/>
      <c r="M137" s="458"/>
      <c r="N137" s="458"/>
      <c r="O137" s="458"/>
      <c r="P137" s="458"/>
      <c r="Q137" s="458"/>
      <c r="R137" s="501"/>
    </row>
    <row r="138" spans="1:18" s="422" customFormat="1" x14ac:dyDescent="0.2">
      <c r="A138" s="461"/>
      <c r="B138" s="531" t="s">
        <v>71</v>
      </c>
      <c r="C138" s="527">
        <f t="shared" ref="C138:F149" si="99">C83-C29</f>
        <v>0</v>
      </c>
      <c r="D138" s="527">
        <f t="shared" si="99"/>
        <v>0</v>
      </c>
      <c r="E138" s="527">
        <f t="shared" si="99"/>
        <v>0</v>
      </c>
      <c r="F138" s="527">
        <f t="shared" si="99"/>
        <v>0</v>
      </c>
      <c r="G138" s="499">
        <f t="shared" ref="G138:G149" si="100">SUM(C138:F138)</f>
        <v>0</v>
      </c>
      <c r="H138" s="527">
        <f t="shared" ref="H138:P138" si="101">H83-H29</f>
        <v>0</v>
      </c>
      <c r="I138" s="527">
        <f t="shared" si="101"/>
        <v>0</v>
      </c>
      <c r="J138" s="527">
        <f t="shared" si="101"/>
        <v>0</v>
      </c>
      <c r="K138" s="527">
        <f t="shared" si="101"/>
        <v>0</v>
      </c>
      <c r="L138" s="527">
        <f t="shared" si="101"/>
        <v>0</v>
      </c>
      <c r="M138" s="527">
        <f t="shared" si="101"/>
        <v>0</v>
      </c>
      <c r="N138" s="527">
        <f t="shared" si="101"/>
        <v>0</v>
      </c>
      <c r="O138" s="527">
        <f t="shared" si="101"/>
        <v>0</v>
      </c>
      <c r="P138" s="527">
        <f t="shared" si="101"/>
        <v>0</v>
      </c>
      <c r="Q138" s="528">
        <f t="shared" ref="Q138:Q141" si="102">SUM(H138:P138)</f>
        <v>0</v>
      </c>
      <c r="R138" s="499">
        <f t="shared" ref="R138:R141" si="103">SUM(G138,Q138)</f>
        <v>0</v>
      </c>
    </row>
    <row r="139" spans="1:18" s="422" customFormat="1" x14ac:dyDescent="0.2">
      <c r="A139" s="461"/>
      <c r="B139" s="526" t="s">
        <v>537</v>
      </c>
      <c r="C139" s="523">
        <f t="shared" si="99"/>
        <v>0</v>
      </c>
      <c r="D139" s="523">
        <f t="shared" si="99"/>
        <v>0</v>
      </c>
      <c r="E139" s="523">
        <f t="shared" si="99"/>
        <v>0</v>
      </c>
      <c r="F139" s="523">
        <f t="shared" si="99"/>
        <v>0</v>
      </c>
      <c r="G139" s="464">
        <f t="shared" si="100"/>
        <v>0</v>
      </c>
      <c r="H139" s="523">
        <f t="shared" ref="H139:P139" si="104">H84-H30</f>
        <v>0</v>
      </c>
      <c r="I139" s="523">
        <f t="shared" si="104"/>
        <v>0</v>
      </c>
      <c r="J139" s="523">
        <f t="shared" si="104"/>
        <v>0</v>
      </c>
      <c r="K139" s="523">
        <f t="shared" si="104"/>
        <v>0</v>
      </c>
      <c r="L139" s="523">
        <f t="shared" si="104"/>
        <v>0</v>
      </c>
      <c r="M139" s="523">
        <f t="shared" si="104"/>
        <v>0</v>
      </c>
      <c r="N139" s="523">
        <f t="shared" si="104"/>
        <v>0</v>
      </c>
      <c r="O139" s="523">
        <f t="shared" si="104"/>
        <v>0</v>
      </c>
      <c r="P139" s="523">
        <f t="shared" si="104"/>
        <v>0</v>
      </c>
      <c r="Q139" s="463">
        <f t="shared" si="102"/>
        <v>0</v>
      </c>
      <c r="R139" s="464">
        <f t="shared" si="103"/>
        <v>0</v>
      </c>
    </row>
    <row r="140" spans="1:18" s="422" customFormat="1" x14ac:dyDescent="0.2">
      <c r="A140" s="461"/>
      <c r="B140" s="526" t="s">
        <v>540</v>
      </c>
      <c r="C140" s="523">
        <f t="shared" si="99"/>
        <v>0</v>
      </c>
      <c r="D140" s="523">
        <f t="shared" si="99"/>
        <v>0</v>
      </c>
      <c r="E140" s="523">
        <f t="shared" si="99"/>
        <v>0</v>
      </c>
      <c r="F140" s="523">
        <f t="shared" si="99"/>
        <v>0</v>
      </c>
      <c r="G140" s="464">
        <f t="shared" ref="G140" si="105">SUM(C140:F140)</f>
        <v>0</v>
      </c>
      <c r="H140" s="523">
        <f t="shared" ref="H140:P140" si="106">H85-H31</f>
        <v>0</v>
      </c>
      <c r="I140" s="523">
        <f t="shared" si="106"/>
        <v>0</v>
      </c>
      <c r="J140" s="523">
        <f t="shared" si="106"/>
        <v>0</v>
      </c>
      <c r="K140" s="523">
        <f t="shared" si="106"/>
        <v>0</v>
      </c>
      <c r="L140" s="523">
        <f t="shared" si="106"/>
        <v>0</v>
      </c>
      <c r="M140" s="523">
        <f t="shared" si="106"/>
        <v>0</v>
      </c>
      <c r="N140" s="523">
        <f t="shared" si="106"/>
        <v>0</v>
      </c>
      <c r="O140" s="523">
        <f t="shared" si="106"/>
        <v>0</v>
      </c>
      <c r="P140" s="523">
        <f t="shared" si="106"/>
        <v>0</v>
      </c>
      <c r="Q140" s="463">
        <f t="shared" ref="Q140" si="107">SUM(H140:P140)</f>
        <v>0</v>
      </c>
      <c r="R140" s="464">
        <f t="shared" ref="R140" si="108">SUM(G140,Q140)</f>
        <v>0</v>
      </c>
    </row>
    <row r="141" spans="1:18" s="422" customFormat="1" x14ac:dyDescent="0.2">
      <c r="A141" s="461"/>
      <c r="B141" s="526" t="s">
        <v>305</v>
      </c>
      <c r="C141" s="523">
        <f t="shared" si="99"/>
        <v>0</v>
      </c>
      <c r="D141" s="523">
        <f t="shared" si="99"/>
        <v>0</v>
      </c>
      <c r="E141" s="523">
        <f t="shared" si="99"/>
        <v>0</v>
      </c>
      <c r="F141" s="523">
        <f t="shared" si="99"/>
        <v>0</v>
      </c>
      <c r="G141" s="464">
        <f t="shared" si="100"/>
        <v>0</v>
      </c>
      <c r="H141" s="523">
        <f t="shared" ref="H141:P141" si="109">H86-H32</f>
        <v>0</v>
      </c>
      <c r="I141" s="523">
        <f t="shared" si="109"/>
        <v>0</v>
      </c>
      <c r="J141" s="523">
        <f t="shared" si="109"/>
        <v>0</v>
      </c>
      <c r="K141" s="523">
        <f t="shared" si="109"/>
        <v>0</v>
      </c>
      <c r="L141" s="523">
        <f t="shared" si="109"/>
        <v>0</v>
      </c>
      <c r="M141" s="523">
        <f t="shared" si="109"/>
        <v>0</v>
      </c>
      <c r="N141" s="523">
        <f t="shared" si="109"/>
        <v>0</v>
      </c>
      <c r="O141" s="523">
        <f t="shared" si="109"/>
        <v>0</v>
      </c>
      <c r="P141" s="523">
        <f t="shared" si="109"/>
        <v>0</v>
      </c>
      <c r="Q141" s="463">
        <f t="shared" si="102"/>
        <v>0</v>
      </c>
      <c r="R141" s="464">
        <f t="shared" si="103"/>
        <v>0</v>
      </c>
    </row>
    <row r="142" spans="1:18" s="422" customFormat="1" x14ac:dyDescent="0.2">
      <c r="A142" s="625"/>
      <c r="B142" s="623" t="s">
        <v>483</v>
      </c>
      <c r="C142" s="523">
        <f t="shared" si="99"/>
        <v>0</v>
      </c>
      <c r="D142" s="523">
        <f t="shared" si="99"/>
        <v>0</v>
      </c>
      <c r="E142" s="523">
        <f t="shared" si="99"/>
        <v>0</v>
      </c>
      <c r="F142" s="523">
        <f t="shared" si="99"/>
        <v>0</v>
      </c>
      <c r="G142" s="464">
        <f t="shared" ref="G142:G143" si="110">SUM(C142:F142)</f>
        <v>0</v>
      </c>
      <c r="H142" s="523">
        <f t="shared" ref="H142:P142" si="111">H87-H33</f>
        <v>0</v>
      </c>
      <c r="I142" s="523">
        <f t="shared" si="111"/>
        <v>0</v>
      </c>
      <c r="J142" s="523">
        <f t="shared" si="111"/>
        <v>0</v>
      </c>
      <c r="K142" s="523">
        <f t="shared" si="111"/>
        <v>0</v>
      </c>
      <c r="L142" s="523">
        <f t="shared" si="111"/>
        <v>0</v>
      </c>
      <c r="M142" s="523">
        <f t="shared" si="111"/>
        <v>0</v>
      </c>
      <c r="N142" s="523">
        <f t="shared" si="111"/>
        <v>0</v>
      </c>
      <c r="O142" s="523">
        <f t="shared" si="111"/>
        <v>0</v>
      </c>
      <c r="P142" s="523">
        <f t="shared" si="111"/>
        <v>0</v>
      </c>
      <c r="Q142" s="463">
        <f t="shared" ref="Q142:Q143" si="112">SUM(H142:P142)</f>
        <v>0</v>
      </c>
      <c r="R142" s="464">
        <f t="shared" ref="R142:R143" si="113">SUM(G142,Q142)</f>
        <v>0</v>
      </c>
    </row>
    <row r="143" spans="1:18" s="422" customFormat="1" x14ac:dyDescent="0.2">
      <c r="A143" s="461"/>
      <c r="B143" s="260" t="s">
        <v>484</v>
      </c>
      <c r="C143" s="523">
        <f t="shared" si="99"/>
        <v>0</v>
      </c>
      <c r="D143" s="523">
        <f t="shared" si="99"/>
        <v>0</v>
      </c>
      <c r="E143" s="523">
        <f t="shared" si="99"/>
        <v>0</v>
      </c>
      <c r="F143" s="523">
        <f t="shared" si="99"/>
        <v>0</v>
      </c>
      <c r="G143" s="464">
        <f t="shared" si="110"/>
        <v>0</v>
      </c>
      <c r="H143" s="523">
        <f t="shared" ref="H143:P143" si="114">H88-H34</f>
        <v>0</v>
      </c>
      <c r="I143" s="523">
        <f t="shared" si="114"/>
        <v>0</v>
      </c>
      <c r="J143" s="523">
        <f t="shared" si="114"/>
        <v>0</v>
      </c>
      <c r="K143" s="523">
        <f t="shared" si="114"/>
        <v>0</v>
      </c>
      <c r="L143" s="523">
        <f t="shared" si="114"/>
        <v>0</v>
      </c>
      <c r="M143" s="523">
        <f t="shared" si="114"/>
        <v>0</v>
      </c>
      <c r="N143" s="523">
        <f t="shared" si="114"/>
        <v>0</v>
      </c>
      <c r="O143" s="523">
        <f t="shared" si="114"/>
        <v>0</v>
      </c>
      <c r="P143" s="523">
        <f t="shared" si="114"/>
        <v>0</v>
      </c>
      <c r="Q143" s="463">
        <f t="shared" si="112"/>
        <v>0</v>
      </c>
      <c r="R143" s="464">
        <f t="shared" si="113"/>
        <v>0</v>
      </c>
    </row>
    <row r="144" spans="1:18" s="422" customFormat="1" x14ac:dyDescent="0.2">
      <c r="A144" s="461"/>
      <c r="B144" s="526" t="s">
        <v>306</v>
      </c>
      <c r="C144" s="523">
        <f t="shared" si="99"/>
        <v>0</v>
      </c>
      <c r="D144" s="523">
        <f t="shared" si="99"/>
        <v>0</v>
      </c>
      <c r="E144" s="523">
        <f t="shared" si="99"/>
        <v>0</v>
      </c>
      <c r="F144" s="523">
        <f t="shared" si="99"/>
        <v>0</v>
      </c>
      <c r="G144" s="464">
        <f t="shared" si="100"/>
        <v>0</v>
      </c>
      <c r="H144" s="523">
        <f t="shared" ref="H144:P144" si="115">H89-H35</f>
        <v>0</v>
      </c>
      <c r="I144" s="523">
        <f t="shared" si="115"/>
        <v>0</v>
      </c>
      <c r="J144" s="523">
        <f t="shared" si="115"/>
        <v>0</v>
      </c>
      <c r="K144" s="523">
        <f t="shared" si="115"/>
        <v>0</v>
      </c>
      <c r="L144" s="523">
        <f t="shared" si="115"/>
        <v>0</v>
      </c>
      <c r="M144" s="523">
        <f t="shared" si="115"/>
        <v>0</v>
      </c>
      <c r="N144" s="523">
        <f t="shared" si="115"/>
        <v>0</v>
      </c>
      <c r="O144" s="523">
        <f t="shared" si="115"/>
        <v>0</v>
      </c>
      <c r="P144" s="523">
        <f t="shared" si="115"/>
        <v>0</v>
      </c>
      <c r="Q144" s="463">
        <f>SUM(H144:P144)</f>
        <v>0</v>
      </c>
      <c r="R144" s="464">
        <f>SUM(G144,Q144)</f>
        <v>0</v>
      </c>
    </row>
    <row r="145" spans="1:19" s="422" customFormat="1" x14ac:dyDescent="0.2">
      <c r="A145" s="461"/>
      <c r="B145" s="526" t="s">
        <v>543</v>
      </c>
      <c r="C145" s="523">
        <f t="shared" si="99"/>
        <v>0</v>
      </c>
      <c r="D145" s="523">
        <f t="shared" si="99"/>
        <v>0</v>
      </c>
      <c r="E145" s="523">
        <f t="shared" si="99"/>
        <v>0</v>
      </c>
      <c r="F145" s="523">
        <f t="shared" si="99"/>
        <v>0</v>
      </c>
      <c r="G145" s="464">
        <f t="shared" ref="G145" si="116">SUM(C145:F145)</f>
        <v>0</v>
      </c>
      <c r="H145" s="523">
        <f t="shared" ref="H145:P145" si="117">H90-H36</f>
        <v>0</v>
      </c>
      <c r="I145" s="523">
        <f t="shared" si="117"/>
        <v>0</v>
      </c>
      <c r="J145" s="523">
        <f t="shared" si="117"/>
        <v>0</v>
      </c>
      <c r="K145" s="523">
        <f t="shared" si="117"/>
        <v>0</v>
      </c>
      <c r="L145" s="523">
        <f t="shared" si="117"/>
        <v>0</v>
      </c>
      <c r="M145" s="523">
        <f t="shared" si="117"/>
        <v>0</v>
      </c>
      <c r="N145" s="523">
        <f t="shared" si="117"/>
        <v>0</v>
      </c>
      <c r="O145" s="523">
        <f t="shared" si="117"/>
        <v>0</v>
      </c>
      <c r="P145" s="523">
        <f t="shared" si="117"/>
        <v>0</v>
      </c>
      <c r="Q145" s="463">
        <f t="shared" ref="Q145" si="118">SUM(H145:P145)</f>
        <v>0</v>
      </c>
      <c r="R145" s="464">
        <f t="shared" ref="R145" si="119">SUM(G145,Q145)</f>
        <v>0</v>
      </c>
    </row>
    <row r="146" spans="1:19" s="422" customFormat="1" x14ac:dyDescent="0.2">
      <c r="A146" s="461"/>
      <c r="B146" s="526" t="s">
        <v>544</v>
      </c>
      <c r="C146" s="523">
        <f t="shared" si="99"/>
        <v>0</v>
      </c>
      <c r="D146" s="523">
        <f t="shared" si="99"/>
        <v>0</v>
      </c>
      <c r="E146" s="523">
        <f t="shared" si="99"/>
        <v>0</v>
      </c>
      <c r="F146" s="523">
        <f t="shared" si="99"/>
        <v>0</v>
      </c>
      <c r="G146" s="464">
        <f t="shared" ref="G146" si="120">SUM(C146:F146)</f>
        <v>0</v>
      </c>
      <c r="H146" s="523">
        <f t="shared" ref="H146:P146" si="121">H91-H37</f>
        <v>0</v>
      </c>
      <c r="I146" s="523">
        <f t="shared" si="121"/>
        <v>0</v>
      </c>
      <c r="J146" s="523">
        <f t="shared" si="121"/>
        <v>0</v>
      </c>
      <c r="K146" s="523">
        <f t="shared" si="121"/>
        <v>0</v>
      </c>
      <c r="L146" s="523">
        <f t="shared" si="121"/>
        <v>0</v>
      </c>
      <c r="M146" s="523">
        <f t="shared" si="121"/>
        <v>0</v>
      </c>
      <c r="N146" s="523">
        <f t="shared" si="121"/>
        <v>0</v>
      </c>
      <c r="O146" s="523">
        <f t="shared" si="121"/>
        <v>0</v>
      </c>
      <c r="P146" s="523">
        <f t="shared" si="121"/>
        <v>0</v>
      </c>
      <c r="Q146" s="463">
        <f t="shared" ref="Q146" si="122">SUM(H146:P146)</f>
        <v>0</v>
      </c>
      <c r="R146" s="464">
        <f t="shared" ref="R146" si="123">SUM(G146,Q146)</f>
        <v>0</v>
      </c>
    </row>
    <row r="147" spans="1:19" s="422" customFormat="1" x14ac:dyDescent="0.2">
      <c r="A147" s="461"/>
      <c r="B147" s="526" t="s">
        <v>545</v>
      </c>
      <c r="C147" s="523">
        <f t="shared" si="99"/>
        <v>0</v>
      </c>
      <c r="D147" s="523">
        <f t="shared" si="99"/>
        <v>0</v>
      </c>
      <c r="E147" s="523">
        <f t="shared" si="99"/>
        <v>0</v>
      </c>
      <c r="F147" s="523">
        <f t="shared" si="99"/>
        <v>0</v>
      </c>
      <c r="G147" s="464">
        <f t="shared" ref="G147" si="124">SUM(C147:F147)</f>
        <v>0</v>
      </c>
      <c r="H147" s="523">
        <f t="shared" ref="H147:P147" si="125">H92-H38</f>
        <v>0</v>
      </c>
      <c r="I147" s="523">
        <f t="shared" si="125"/>
        <v>0</v>
      </c>
      <c r="J147" s="523">
        <f t="shared" si="125"/>
        <v>0</v>
      </c>
      <c r="K147" s="523">
        <f t="shared" si="125"/>
        <v>0</v>
      </c>
      <c r="L147" s="523">
        <f t="shared" si="125"/>
        <v>0</v>
      </c>
      <c r="M147" s="523">
        <f t="shared" si="125"/>
        <v>0</v>
      </c>
      <c r="N147" s="523">
        <f t="shared" si="125"/>
        <v>0</v>
      </c>
      <c r="O147" s="523">
        <f t="shared" si="125"/>
        <v>0</v>
      </c>
      <c r="P147" s="523">
        <f t="shared" si="125"/>
        <v>0</v>
      </c>
      <c r="Q147" s="463">
        <f t="shared" ref="Q147" si="126">SUM(H147:P147)</f>
        <v>0</v>
      </c>
      <c r="R147" s="464">
        <f t="shared" ref="R147" si="127">SUM(G147,Q147)</f>
        <v>0</v>
      </c>
    </row>
    <row r="148" spans="1:19" s="422" customFormat="1" x14ac:dyDescent="0.2">
      <c r="A148" s="461"/>
      <c r="B148" s="526" t="s">
        <v>562</v>
      </c>
      <c r="C148" s="523">
        <f t="shared" si="99"/>
        <v>0</v>
      </c>
      <c r="D148" s="523">
        <f t="shared" si="99"/>
        <v>0</v>
      </c>
      <c r="E148" s="523">
        <f t="shared" si="99"/>
        <v>0</v>
      </c>
      <c r="F148" s="523">
        <f t="shared" si="99"/>
        <v>0</v>
      </c>
      <c r="G148" s="464">
        <f t="shared" ref="G148" si="128">SUM(C148:F148)</f>
        <v>0</v>
      </c>
      <c r="H148" s="523">
        <f t="shared" ref="H148:P148" si="129">H93-H39</f>
        <v>0</v>
      </c>
      <c r="I148" s="523">
        <f t="shared" si="129"/>
        <v>0</v>
      </c>
      <c r="J148" s="523">
        <f t="shared" si="129"/>
        <v>0</v>
      </c>
      <c r="K148" s="523">
        <f t="shared" si="129"/>
        <v>0</v>
      </c>
      <c r="L148" s="523">
        <f t="shared" si="129"/>
        <v>0</v>
      </c>
      <c r="M148" s="523">
        <f t="shared" si="129"/>
        <v>0</v>
      </c>
      <c r="N148" s="523">
        <f t="shared" si="129"/>
        <v>0</v>
      </c>
      <c r="O148" s="523">
        <f t="shared" si="129"/>
        <v>0</v>
      </c>
      <c r="P148" s="523">
        <f t="shared" si="129"/>
        <v>0</v>
      </c>
      <c r="Q148" s="463">
        <f t="shared" ref="Q148" si="130">SUM(H148:P148)</f>
        <v>0</v>
      </c>
      <c r="R148" s="464">
        <f t="shared" ref="R148" si="131">SUM(G148,Q148)</f>
        <v>0</v>
      </c>
    </row>
    <row r="149" spans="1:19" s="422" customFormat="1" x14ac:dyDescent="0.2">
      <c r="A149" s="461"/>
      <c r="B149" s="526" t="s">
        <v>307</v>
      </c>
      <c r="C149" s="523">
        <f t="shared" si="99"/>
        <v>0</v>
      </c>
      <c r="D149" s="523">
        <f t="shared" si="99"/>
        <v>0</v>
      </c>
      <c r="E149" s="523">
        <f t="shared" si="99"/>
        <v>0</v>
      </c>
      <c r="F149" s="523">
        <f t="shared" si="99"/>
        <v>0</v>
      </c>
      <c r="G149" s="464">
        <f t="shared" si="100"/>
        <v>0</v>
      </c>
      <c r="H149" s="523">
        <f t="shared" ref="H149:P149" si="132">H94-H40</f>
        <v>0</v>
      </c>
      <c r="I149" s="523">
        <f t="shared" si="132"/>
        <v>0</v>
      </c>
      <c r="J149" s="523">
        <f t="shared" si="132"/>
        <v>0</v>
      </c>
      <c r="K149" s="523">
        <f t="shared" si="132"/>
        <v>0</v>
      </c>
      <c r="L149" s="523">
        <f t="shared" si="132"/>
        <v>0</v>
      </c>
      <c r="M149" s="523">
        <f t="shared" si="132"/>
        <v>0</v>
      </c>
      <c r="N149" s="523">
        <f t="shared" si="132"/>
        <v>0</v>
      </c>
      <c r="O149" s="523">
        <f t="shared" si="132"/>
        <v>0</v>
      </c>
      <c r="P149" s="523">
        <f t="shared" si="132"/>
        <v>0</v>
      </c>
      <c r="Q149" s="463">
        <f t="shared" ref="Q149" si="133">SUM(H149:P149)</f>
        <v>0</v>
      </c>
      <c r="R149" s="464">
        <f t="shared" ref="R149" si="134">SUM(G149,Q149)</f>
        <v>0</v>
      </c>
    </row>
    <row r="150" spans="1:19" s="422" customFormat="1" ht="13.5" thickBot="1" x14ac:dyDescent="0.25">
      <c r="A150" s="475" t="s">
        <v>312</v>
      </c>
      <c r="B150" s="475"/>
      <c r="C150" s="478">
        <f t="shared" ref="C150:O150" si="135">SUM(C138:C149)</f>
        <v>0</v>
      </c>
      <c r="D150" s="478">
        <f t="shared" si="135"/>
        <v>0</v>
      </c>
      <c r="E150" s="478">
        <f t="shared" si="135"/>
        <v>0</v>
      </c>
      <c r="F150" s="478">
        <f t="shared" si="135"/>
        <v>0</v>
      </c>
      <c r="G150" s="479">
        <f t="shared" si="135"/>
        <v>0</v>
      </c>
      <c r="H150" s="477">
        <f t="shared" si="135"/>
        <v>0</v>
      </c>
      <c r="I150" s="478">
        <f t="shared" si="135"/>
        <v>0</v>
      </c>
      <c r="J150" s="478">
        <f t="shared" si="135"/>
        <v>0</v>
      </c>
      <c r="K150" s="478">
        <f t="shared" si="135"/>
        <v>0</v>
      </c>
      <c r="L150" s="478">
        <f t="shared" si="135"/>
        <v>0</v>
      </c>
      <c r="M150" s="478">
        <f t="shared" si="135"/>
        <v>0</v>
      </c>
      <c r="N150" s="478">
        <f t="shared" si="135"/>
        <v>0</v>
      </c>
      <c r="O150" s="478">
        <f t="shared" si="135"/>
        <v>0</v>
      </c>
      <c r="P150" s="478">
        <f t="shared" ref="P150:Q150" si="136">SUM(P138:P149)</f>
        <v>0</v>
      </c>
      <c r="Q150" s="478">
        <f t="shared" si="136"/>
        <v>0</v>
      </c>
      <c r="R150" s="479">
        <f>SUM(R138:R149)</f>
        <v>0</v>
      </c>
    </row>
    <row r="151" spans="1:19" s="422" customFormat="1" ht="13.5" thickBot="1" x14ac:dyDescent="0.25">
      <c r="A151" s="534"/>
      <c r="B151" s="535" t="s">
        <v>403</v>
      </c>
      <c r="C151" s="536"/>
      <c r="D151" s="537"/>
      <c r="E151" s="537"/>
      <c r="F151" s="537"/>
      <c r="G151" s="537"/>
      <c r="H151" s="537"/>
      <c r="I151" s="537"/>
      <c r="J151" s="537"/>
      <c r="K151" s="537"/>
      <c r="L151" s="537"/>
      <c r="M151" s="537"/>
      <c r="N151" s="537"/>
      <c r="O151" s="537"/>
      <c r="P151" s="537"/>
      <c r="Q151" s="537"/>
      <c r="R151" s="537"/>
      <c r="S151" s="537"/>
    </row>
    <row r="152" spans="1:19" s="422" customFormat="1" x14ac:dyDescent="0.2">
      <c r="A152" s="534"/>
      <c r="D152" s="537"/>
      <c r="E152" s="537"/>
      <c r="F152" s="537"/>
      <c r="G152" s="537"/>
      <c r="H152" s="537"/>
      <c r="I152" s="537"/>
      <c r="J152" s="537"/>
      <c r="K152" s="537"/>
      <c r="L152" s="537"/>
      <c r="M152" s="537"/>
      <c r="N152" s="537"/>
      <c r="O152" s="537"/>
      <c r="P152" s="537"/>
      <c r="Q152" s="537"/>
      <c r="R152" s="537"/>
      <c r="S152" s="537"/>
    </row>
    <row r="153" spans="1:19" s="422" customFormat="1" x14ac:dyDescent="0.2">
      <c r="C153" s="538"/>
      <c r="D153" s="539"/>
      <c r="E153" s="539"/>
      <c r="F153" s="539"/>
      <c r="G153" s="539"/>
      <c r="H153" s="539"/>
      <c r="I153" s="496"/>
      <c r="J153" s="496"/>
    </row>
    <row r="154" spans="1:19" s="422" customFormat="1" x14ac:dyDescent="0.2">
      <c r="B154" s="469" t="s">
        <v>98</v>
      </c>
      <c r="C154" s="275">
        <f>IFERROR(C45-C99,"")</f>
        <v>0</v>
      </c>
      <c r="D154" s="503"/>
      <c r="E154" s="503"/>
      <c r="F154" s="503"/>
      <c r="G154" s="503"/>
      <c r="H154" s="275">
        <f t="shared" ref="H154:L157" si="137">IFERROR(H45-H99,"")</f>
        <v>0</v>
      </c>
      <c r="I154" s="275">
        <f t="shared" si="137"/>
        <v>0</v>
      </c>
      <c r="J154" s="275">
        <f t="shared" si="137"/>
        <v>0</v>
      </c>
      <c r="K154" s="275">
        <f t="shared" si="137"/>
        <v>0</v>
      </c>
      <c r="L154" s="275">
        <f t="shared" si="137"/>
        <v>0</v>
      </c>
      <c r="M154" s="503"/>
      <c r="N154" s="503"/>
      <c r="O154" s="503"/>
      <c r="P154" s="503"/>
      <c r="Q154" s="503"/>
      <c r="R154" s="503"/>
    </row>
    <row r="155" spans="1:19" s="422" customFormat="1" x14ac:dyDescent="0.2">
      <c r="B155" s="469" t="s">
        <v>318</v>
      </c>
      <c r="C155" s="485" t="str">
        <f>IFERROR(C46-C100,"")</f>
        <v/>
      </c>
      <c r="D155" s="504"/>
      <c r="E155" s="504"/>
      <c r="F155" s="504"/>
      <c r="G155" s="504"/>
      <c r="H155" s="485" t="str">
        <f t="shared" si="137"/>
        <v/>
      </c>
      <c r="I155" s="485" t="str">
        <f t="shared" si="137"/>
        <v/>
      </c>
      <c r="J155" s="485" t="str">
        <f t="shared" si="137"/>
        <v/>
      </c>
      <c r="K155" s="485" t="str">
        <f t="shared" si="137"/>
        <v/>
      </c>
      <c r="L155" s="485" t="str">
        <f t="shared" si="137"/>
        <v/>
      </c>
      <c r="M155" s="504"/>
      <c r="N155" s="504"/>
      <c r="O155" s="504"/>
      <c r="P155" s="504"/>
      <c r="Q155" s="504"/>
      <c r="R155" s="504"/>
    </row>
    <row r="156" spans="1:19" s="422" customFormat="1" x14ac:dyDescent="0.2">
      <c r="B156" s="469" t="s">
        <v>317</v>
      </c>
      <c r="C156" s="485" t="str">
        <f>IFERROR(C47-C101,"")</f>
        <v/>
      </c>
      <c r="D156" s="504"/>
      <c r="E156" s="504"/>
      <c r="F156" s="504"/>
      <c r="G156" s="504"/>
      <c r="H156" s="485" t="str">
        <f t="shared" si="137"/>
        <v/>
      </c>
      <c r="I156" s="485" t="str">
        <f t="shared" si="137"/>
        <v/>
      </c>
      <c r="J156" s="485" t="str">
        <f t="shared" si="137"/>
        <v/>
      </c>
      <c r="K156" s="485" t="str">
        <f t="shared" si="137"/>
        <v/>
      </c>
      <c r="L156" s="485" t="str">
        <f t="shared" si="137"/>
        <v/>
      </c>
      <c r="M156" s="504"/>
      <c r="N156" s="504"/>
      <c r="O156" s="504"/>
      <c r="P156" s="504"/>
      <c r="Q156" s="504"/>
      <c r="R156" s="504"/>
    </row>
    <row r="157" spans="1:19" s="422" customFormat="1" x14ac:dyDescent="0.2">
      <c r="B157" s="469" t="s">
        <v>316</v>
      </c>
      <c r="C157" s="485" t="str">
        <f>IFERROR(C48-C102,"")</f>
        <v/>
      </c>
      <c r="D157" s="505"/>
      <c r="E157" s="505"/>
      <c r="F157" s="505"/>
      <c r="G157" s="505"/>
      <c r="H157" s="485" t="str">
        <f t="shared" si="137"/>
        <v/>
      </c>
      <c r="I157" s="485" t="str">
        <f t="shared" si="137"/>
        <v/>
      </c>
      <c r="J157" s="485" t="str">
        <f t="shared" si="137"/>
        <v/>
      </c>
      <c r="K157" s="485" t="str">
        <f t="shared" si="137"/>
        <v/>
      </c>
      <c r="L157" s="485" t="str">
        <f t="shared" si="137"/>
        <v/>
      </c>
      <c r="M157" s="505"/>
      <c r="N157" s="505"/>
      <c r="O157" s="505"/>
      <c r="P157" s="505"/>
      <c r="Q157" s="505"/>
      <c r="R157" s="505"/>
    </row>
    <row r="158" spans="1:19" s="422" customFormat="1" x14ac:dyDescent="0.2">
      <c r="B158" s="469" t="s">
        <v>404</v>
      </c>
      <c r="C158" s="485" t="str">
        <f>IFERROR(C49-C103,"")</f>
        <v/>
      </c>
    </row>
    <row r="159" spans="1:19" s="422" customFormat="1" x14ac:dyDescent="0.2">
      <c r="A159" s="461" t="s">
        <v>102</v>
      </c>
      <c r="C159" s="483">
        <f>C123-C135-C150-(IF((C151-C127)&gt;=0,C151,C128))</f>
        <v>0</v>
      </c>
      <c r="D159" s="59"/>
      <c r="E159" s="59"/>
      <c r="F159" s="59"/>
      <c r="G159" s="59"/>
      <c r="H159" s="483">
        <f>+H129-H135-H150</f>
        <v>0</v>
      </c>
      <c r="I159" s="483">
        <f>+I129-I135-I150</f>
        <v>0</v>
      </c>
      <c r="J159" s="483">
        <f>+J129-J135-J150</f>
        <v>0</v>
      </c>
      <c r="K159" s="483">
        <f>+K129-K135-K150</f>
        <v>0</v>
      </c>
      <c r="L159" s="483">
        <f>+L129-L135-L150</f>
        <v>0</v>
      </c>
      <c r="M159" s="59"/>
      <c r="N159" s="59"/>
      <c r="O159" s="59"/>
      <c r="P159" s="59"/>
      <c r="Q159" s="483"/>
      <c r="R159" s="483"/>
    </row>
    <row r="160" spans="1:19" s="422" customFormat="1" x14ac:dyDescent="0.2">
      <c r="A160" s="422" t="s">
        <v>269</v>
      </c>
      <c r="C160" s="486" t="str">
        <f>IF(C154&gt;0,IF(C123&gt;0,"OK","Need Budget"), "OK")</f>
        <v>OK</v>
      </c>
      <c r="D160" s="486"/>
      <c r="E160" s="486"/>
      <c r="F160" s="486"/>
      <c r="G160" s="486"/>
      <c r="H160" s="486" t="str">
        <f>IF(H154&gt;0,IF(H123&gt;0,"OK","Need Budget"), "OK")</f>
        <v>OK</v>
      </c>
      <c r="I160" s="486" t="str">
        <f>IF(I154&gt;0,IF(I123&gt;0,"OK","Need Budget"), "OK")</f>
        <v>OK</v>
      </c>
      <c r="J160" s="486" t="str">
        <f>IF(J154&gt;0,IF(J123&gt;0,"OK","Need Budget"), "OK")</f>
        <v>OK</v>
      </c>
      <c r="K160" s="486" t="str">
        <f>IF(K154&gt;0,IF(K123&gt;0,"OK","Need Budget"), "OK")</f>
        <v>OK</v>
      </c>
      <c r="L160" s="486" t="str">
        <f>IF(L154&gt;0,IF(L123&gt;0,"OK","Need Budget"), "OK")</f>
        <v>OK</v>
      </c>
      <c r="M160" s="486"/>
      <c r="N160" s="486"/>
      <c r="O160" s="486"/>
      <c r="P160" s="486"/>
    </row>
    <row r="165" spans="2:2" s="399" customFormat="1" x14ac:dyDescent="0.2">
      <c r="B165" s="399" t="s">
        <v>420</v>
      </c>
    </row>
  </sheetData>
  <sheetProtection sheet="1" objects="1" scenarios="1"/>
  <mergeCells count="6">
    <mergeCell ref="C56:G56"/>
    <mergeCell ref="H56:R56"/>
    <mergeCell ref="C2:G2"/>
    <mergeCell ref="H2:R2"/>
    <mergeCell ref="C111:G111"/>
    <mergeCell ref="H111:R111"/>
  </mergeCells>
  <phoneticPr fontId="8" type="noConversion"/>
  <conditionalFormatting sqref="C50">
    <cfRule type="cellIs" dxfId="50" priority="54" operator="lessThan">
      <formula>0</formula>
    </cfRule>
    <cfRule type="cellIs" dxfId="49" priority="55" operator="greaterThan">
      <formula>0</formula>
    </cfRule>
    <cfRule type="cellIs" dxfId="48" priority="56" operator="equal">
      <formula>0</formula>
    </cfRule>
  </conditionalFormatting>
  <conditionalFormatting sqref="C51:D51">
    <cfRule type="cellIs" dxfId="47" priority="52" operator="equal">
      <formula>"OK"</formula>
    </cfRule>
    <cfRule type="cellIs" dxfId="46" priority="53" operator="equal">
      <formula>"Need Budget"</formula>
    </cfRule>
  </conditionalFormatting>
  <conditionalFormatting sqref="H50:L50">
    <cfRule type="cellIs" dxfId="45" priority="44" operator="lessThan">
      <formula>0</formula>
    </cfRule>
    <cfRule type="cellIs" dxfId="44" priority="45" operator="greaterThan">
      <formula>0</formula>
    </cfRule>
    <cfRule type="cellIs" dxfId="43" priority="46" operator="equal">
      <formula>0</formula>
    </cfRule>
  </conditionalFormatting>
  <conditionalFormatting sqref="H51:P51">
    <cfRule type="cellIs" dxfId="42" priority="40" operator="equal">
      <formula>"OK"</formula>
    </cfRule>
    <cfRule type="cellIs" dxfId="41" priority="41" operator="equal">
      <formula>"Need Budget"</formula>
    </cfRule>
  </conditionalFormatting>
  <conditionalFormatting sqref="C104">
    <cfRule type="cellIs" dxfId="40" priority="36" operator="lessThan">
      <formula>0</formula>
    </cfRule>
    <cfRule type="cellIs" dxfId="39" priority="37" operator="greaterThan">
      <formula>0</formula>
    </cfRule>
    <cfRule type="cellIs" dxfId="38" priority="38" operator="equal">
      <formula>0</formula>
    </cfRule>
  </conditionalFormatting>
  <conditionalFormatting sqref="C105:G105">
    <cfRule type="cellIs" dxfId="37" priority="34" operator="equal">
      <formula>"OK"</formula>
    </cfRule>
    <cfRule type="cellIs" dxfId="36" priority="35" operator="equal">
      <formula>"Need Budget"</formula>
    </cfRule>
  </conditionalFormatting>
  <conditionalFormatting sqref="H104:L104">
    <cfRule type="cellIs" dxfId="35" priority="31" operator="lessThan">
      <formula>0</formula>
    </cfRule>
    <cfRule type="cellIs" dxfId="34" priority="32" operator="greaterThan">
      <formula>0</formula>
    </cfRule>
    <cfRule type="cellIs" dxfId="33" priority="33" operator="equal">
      <formula>0</formula>
    </cfRule>
  </conditionalFormatting>
  <conditionalFormatting sqref="H105:P105">
    <cfRule type="cellIs" dxfId="32" priority="29" operator="equal">
      <formula>"OK"</formula>
    </cfRule>
    <cfRule type="cellIs" dxfId="31" priority="30" operator="equal">
      <formula>"Need Budget"</formula>
    </cfRule>
  </conditionalFormatting>
  <conditionalFormatting sqref="C159">
    <cfRule type="cellIs" dxfId="30" priority="25" operator="lessThan">
      <formula>0</formula>
    </cfRule>
    <cfRule type="cellIs" dxfId="29" priority="26" operator="greaterThan">
      <formula>0</formula>
    </cfRule>
    <cfRule type="cellIs" dxfId="28" priority="27" operator="equal">
      <formula>0</formula>
    </cfRule>
  </conditionalFormatting>
  <conditionalFormatting sqref="C160:G160">
    <cfRule type="cellIs" dxfId="27" priority="23" operator="equal">
      <formula>"OK"</formula>
    </cfRule>
    <cfRule type="cellIs" dxfId="26" priority="24" operator="equal">
      <formula>"Need Budget"</formula>
    </cfRule>
  </conditionalFormatting>
  <conditionalFormatting sqref="H159:L159">
    <cfRule type="cellIs" dxfId="25" priority="20" operator="lessThan">
      <formula>0</formula>
    </cfRule>
    <cfRule type="cellIs" dxfId="24" priority="21" operator="greaterThan">
      <formula>0</formula>
    </cfRule>
    <cfRule type="cellIs" dxfId="23" priority="22" operator="equal">
      <formula>0</formula>
    </cfRule>
  </conditionalFormatting>
  <conditionalFormatting sqref="H160:P160">
    <cfRule type="cellIs" dxfId="22" priority="18" operator="equal">
      <formula>"OK"</formula>
    </cfRule>
    <cfRule type="cellIs" dxfId="21" priority="19" operator="equal">
      <formula>"Need Budget"</formula>
    </cfRule>
  </conditionalFormatting>
  <conditionalFormatting sqref="D50">
    <cfRule type="cellIs" dxfId="20" priority="13" operator="equal">
      <formula>"OK"</formula>
    </cfRule>
    <cfRule type="cellIs" dxfId="19" priority="14" operator="equal">
      <formula>"Need Budget"</formula>
    </cfRule>
  </conditionalFormatting>
  <conditionalFormatting sqref="E50:G51">
    <cfRule type="cellIs" dxfId="18" priority="11" operator="equal">
      <formula>"OK"</formula>
    </cfRule>
    <cfRule type="cellIs" dxfId="17" priority="12" operator="equal">
      <formula>"Need Budget"</formula>
    </cfRule>
  </conditionalFormatting>
  <conditionalFormatting sqref="M50:P50">
    <cfRule type="cellIs" dxfId="16" priority="9" operator="equal">
      <formula>"OK"</formula>
    </cfRule>
    <cfRule type="cellIs" dxfId="15" priority="10" operator="equal">
      <formula>"Need Budget"</formula>
    </cfRule>
  </conditionalFormatting>
  <conditionalFormatting sqref="D104:G104">
    <cfRule type="cellIs" dxfId="14" priority="7" operator="equal">
      <formula>"OK"</formula>
    </cfRule>
    <cfRule type="cellIs" dxfId="13" priority="8" operator="equal">
      <formula>"Need Budget"</formula>
    </cfRule>
  </conditionalFormatting>
  <conditionalFormatting sqref="M104:P104">
    <cfRule type="cellIs" dxfId="12" priority="5" operator="equal">
      <formula>"OK"</formula>
    </cfRule>
    <cfRule type="cellIs" dxfId="11" priority="6" operator="equal">
      <formula>"Need Budget"</formula>
    </cfRule>
  </conditionalFormatting>
  <conditionalFormatting sqref="M159:P159">
    <cfRule type="cellIs" dxfId="10" priority="3" operator="equal">
      <formula>"OK"</formula>
    </cfRule>
    <cfRule type="cellIs" dxfId="9" priority="4" operator="equal">
      <formula>"Need Budget"</formula>
    </cfRule>
  </conditionalFormatting>
  <conditionalFormatting sqref="D159:G159">
    <cfRule type="cellIs" dxfId="8" priority="1" operator="equal">
      <formula>"OK"</formula>
    </cfRule>
    <cfRule type="cellIs" dxfId="7" priority="2" operator="equal">
      <formula>"Need Budget"</formula>
    </cfRule>
  </conditionalFormatting>
  <hyperlinks>
    <hyperlink ref="B53" location="'Units of Service'!A1" display="Return to Units of Service"/>
    <hyperlink ref="B54" location="ReadMe!A1" display="Return to ReadMe!"/>
  </hyperlinks>
  <pageMargins left="1" right="0.7" top="1" bottom="0.75" header="0.55000000000000004" footer="0.3"/>
  <pageSetup scale="71" fitToWidth="0" orientation="landscape" r:id="rId1"/>
  <headerFooter>
    <oddFooter>&amp;L&amp;A</oddFooter>
  </headerFooter>
  <colBreaks count="1" manualBreakCount="1">
    <brk id="8" max="4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2" tint="-0.249977111117893"/>
  </sheetPr>
  <dimension ref="A1:Q150"/>
  <sheetViews>
    <sheetView zoomScaleNormal="100" zoomScaleSheetLayoutView="100" zoomScalePageLayoutView="90" workbookViewId="0">
      <selection activeCell="C8" sqref="C8"/>
    </sheetView>
  </sheetViews>
  <sheetFormatPr defaultColWidth="9.140625" defaultRowHeight="12.75" x14ac:dyDescent="0.2"/>
  <cols>
    <col min="1" max="1" width="3.42578125" style="12" customWidth="1"/>
    <col min="2" max="2" width="26.28515625" style="12" bestFit="1" customWidth="1"/>
    <col min="3" max="11" width="13.7109375" style="12" bestFit="1" customWidth="1"/>
    <col min="12" max="12" width="15.42578125" style="12" bestFit="1" customWidth="1"/>
    <col min="13" max="16384" width="9.140625" style="12"/>
  </cols>
  <sheetData>
    <row r="1" spans="1:12" ht="12.75" customHeight="1" x14ac:dyDescent="0.2">
      <c r="A1" s="658" t="s">
        <v>563</v>
      </c>
      <c r="B1" s="654"/>
      <c r="C1" s="102"/>
      <c r="D1" s="102"/>
      <c r="E1" s="249"/>
      <c r="F1" s="249"/>
      <c r="G1" s="102"/>
      <c r="H1" s="102"/>
      <c r="I1" s="102"/>
      <c r="J1" s="102"/>
      <c r="K1" s="102"/>
      <c r="L1" s="262"/>
    </row>
    <row r="2" spans="1:12" ht="13.5" thickBot="1" x14ac:dyDescent="0.25">
      <c r="A2" s="88"/>
      <c r="D2" s="263"/>
      <c r="E2" s="264"/>
      <c r="F2" s="263"/>
      <c r="G2" s="263"/>
      <c r="H2" s="265"/>
      <c r="I2" s="265"/>
      <c r="J2" s="265"/>
      <c r="K2" s="265"/>
      <c r="L2" s="89"/>
    </row>
    <row r="3" spans="1:12" ht="33" customHeight="1" thickBot="1" x14ac:dyDescent="0.25">
      <c r="A3" s="250"/>
      <c r="B3" s="243"/>
      <c r="C3" s="266"/>
      <c r="D3" s="389"/>
      <c r="E3" s="389"/>
      <c r="F3" s="389"/>
      <c r="G3" s="389"/>
      <c r="H3" s="390"/>
      <c r="I3" s="390"/>
      <c r="J3" s="390"/>
      <c r="K3" s="390"/>
      <c r="L3" s="246" t="s">
        <v>18</v>
      </c>
    </row>
    <row r="4" spans="1:12" s="2" customFormat="1" ht="20.25" customHeight="1" x14ac:dyDescent="0.2">
      <c r="A4" s="91" t="s">
        <v>19</v>
      </c>
      <c r="B4" s="174"/>
      <c r="C4" s="58"/>
      <c r="D4" s="58"/>
      <c r="E4" s="58"/>
      <c r="F4" s="58"/>
      <c r="G4" s="58"/>
      <c r="H4" s="174"/>
      <c r="I4" s="174"/>
      <c r="J4" s="174"/>
      <c r="K4" s="174"/>
      <c r="L4" s="279"/>
    </row>
    <row r="5" spans="1:12" x14ac:dyDescent="0.2">
      <c r="A5" s="92"/>
      <c r="B5" s="81" t="s">
        <v>20</v>
      </c>
      <c r="C5" s="412"/>
      <c r="D5" s="412"/>
      <c r="E5" s="412"/>
      <c r="F5" s="408"/>
      <c r="G5" s="408"/>
      <c r="H5" s="408"/>
      <c r="I5" s="408"/>
      <c r="J5" s="408"/>
      <c r="K5" s="408"/>
      <c r="L5" s="269">
        <f>SUM(C5:K5)</f>
        <v>0</v>
      </c>
    </row>
    <row r="6" spans="1:12" x14ac:dyDescent="0.2">
      <c r="A6" s="92"/>
      <c r="B6" s="82" t="s">
        <v>21</v>
      </c>
      <c r="C6" s="409"/>
      <c r="D6" s="409"/>
      <c r="E6" s="409"/>
      <c r="F6" s="409"/>
      <c r="G6" s="409"/>
      <c r="H6" s="409"/>
      <c r="I6" s="409"/>
      <c r="J6" s="409"/>
      <c r="K6" s="409"/>
      <c r="L6" s="269">
        <f t="shared" ref="L6:L14" si="0">SUM(C6:K6)</f>
        <v>0</v>
      </c>
    </row>
    <row r="7" spans="1:12" x14ac:dyDescent="0.2">
      <c r="A7" s="92"/>
      <c r="B7" s="82" t="s">
        <v>22</v>
      </c>
      <c r="C7" s="409"/>
      <c r="D7" s="409"/>
      <c r="E7" s="409"/>
      <c r="F7" s="409"/>
      <c r="G7" s="409"/>
      <c r="H7" s="409"/>
      <c r="I7" s="409"/>
      <c r="J7" s="409"/>
      <c r="K7" s="409"/>
      <c r="L7" s="269">
        <f t="shared" si="0"/>
        <v>0</v>
      </c>
    </row>
    <row r="8" spans="1:12" x14ac:dyDescent="0.2">
      <c r="A8" s="92"/>
      <c r="B8" s="82" t="s">
        <v>23</v>
      </c>
      <c r="C8" s="409"/>
      <c r="D8" s="409"/>
      <c r="E8" s="409"/>
      <c r="F8" s="409"/>
      <c r="G8" s="409"/>
      <c r="H8" s="409"/>
      <c r="I8" s="409"/>
      <c r="J8" s="409"/>
      <c r="K8" s="409"/>
      <c r="L8" s="269">
        <f t="shared" si="0"/>
        <v>0</v>
      </c>
    </row>
    <row r="9" spans="1:12" x14ac:dyDescent="0.2">
      <c r="A9" s="92"/>
      <c r="B9" s="82" t="s">
        <v>24</v>
      </c>
      <c r="C9" s="409"/>
      <c r="D9" s="409"/>
      <c r="E9" s="409"/>
      <c r="F9" s="409"/>
      <c r="G9" s="409"/>
      <c r="H9" s="409"/>
      <c r="I9" s="409"/>
      <c r="J9" s="409"/>
      <c r="K9" s="409"/>
      <c r="L9" s="269">
        <f t="shared" si="0"/>
        <v>0</v>
      </c>
    </row>
    <row r="10" spans="1:12" ht="12.75" customHeight="1" x14ac:dyDescent="0.2">
      <c r="A10" s="92"/>
      <c r="B10" s="82" t="s">
        <v>25</v>
      </c>
      <c r="C10" s="409"/>
      <c r="D10" s="409"/>
      <c r="E10" s="409"/>
      <c r="F10" s="413"/>
      <c r="G10" s="409"/>
      <c r="H10" s="409"/>
      <c r="I10" s="409"/>
      <c r="J10" s="409"/>
      <c r="K10" s="409"/>
      <c r="L10" s="269">
        <f t="shared" si="0"/>
        <v>0</v>
      </c>
    </row>
    <row r="11" spans="1:12" x14ac:dyDescent="0.2">
      <c r="A11" s="92"/>
      <c r="B11" s="82" t="s">
        <v>26</v>
      </c>
      <c r="C11" s="409"/>
      <c r="D11" s="409"/>
      <c r="E11" s="409"/>
      <c r="F11" s="409"/>
      <c r="G11" s="409"/>
      <c r="H11" s="409"/>
      <c r="I11" s="409"/>
      <c r="J11" s="409"/>
      <c r="K11" s="409"/>
      <c r="L11" s="269">
        <f t="shared" si="0"/>
        <v>0</v>
      </c>
    </row>
    <row r="12" spans="1:12" x14ac:dyDescent="0.2">
      <c r="A12" s="92"/>
      <c r="B12" s="82" t="s">
        <v>27</v>
      </c>
      <c r="C12" s="409"/>
      <c r="D12" s="409"/>
      <c r="E12" s="409"/>
      <c r="F12" s="409"/>
      <c r="G12" s="409"/>
      <c r="H12" s="409"/>
      <c r="I12" s="409"/>
      <c r="J12" s="409"/>
      <c r="K12" s="409"/>
      <c r="L12" s="269">
        <f t="shared" si="0"/>
        <v>0</v>
      </c>
    </row>
    <row r="13" spans="1:12" x14ac:dyDescent="0.2">
      <c r="A13" s="92"/>
      <c r="B13" s="82" t="s">
        <v>28</v>
      </c>
      <c r="C13" s="409"/>
      <c r="D13" s="409"/>
      <c r="E13" s="409"/>
      <c r="F13" s="409"/>
      <c r="G13" s="409"/>
      <c r="H13" s="409"/>
      <c r="I13" s="409"/>
      <c r="J13" s="409"/>
      <c r="K13" s="409"/>
      <c r="L13" s="269">
        <f t="shared" si="0"/>
        <v>0</v>
      </c>
    </row>
    <row r="14" spans="1:12" x14ac:dyDescent="0.2">
      <c r="A14" s="25" t="s">
        <v>29</v>
      </c>
      <c r="B14" s="107"/>
      <c r="C14" s="217">
        <f>SUM(C5:C13)</f>
        <v>0</v>
      </c>
      <c r="D14" s="217">
        <f t="shared" ref="D14:K14" si="1">SUM(D5:D13)</f>
        <v>0</v>
      </c>
      <c r="E14" s="217">
        <f t="shared" si="1"/>
        <v>0</v>
      </c>
      <c r="F14" s="217">
        <f t="shared" si="1"/>
        <v>0</v>
      </c>
      <c r="G14" s="217">
        <f t="shared" si="1"/>
        <v>0</v>
      </c>
      <c r="H14" s="217">
        <f t="shared" si="1"/>
        <v>0</v>
      </c>
      <c r="I14" s="217">
        <f t="shared" si="1"/>
        <v>0</v>
      </c>
      <c r="J14" s="217">
        <f t="shared" si="1"/>
        <v>0</v>
      </c>
      <c r="K14" s="217">
        <f t="shared" si="1"/>
        <v>0</v>
      </c>
      <c r="L14" s="269">
        <f t="shared" si="0"/>
        <v>0</v>
      </c>
    </row>
    <row r="15" spans="1:12" s="2" customFormat="1" ht="20.25" customHeight="1" x14ac:dyDescent="0.2">
      <c r="A15" s="280" t="s">
        <v>30</v>
      </c>
      <c r="B15" s="108"/>
      <c r="C15" s="222"/>
      <c r="D15" s="222"/>
      <c r="E15" s="222"/>
      <c r="F15" s="222"/>
      <c r="G15" s="222"/>
      <c r="H15" s="222"/>
      <c r="I15" s="222"/>
      <c r="J15" s="222"/>
      <c r="K15" s="222"/>
      <c r="L15" s="183"/>
    </row>
    <row r="16" spans="1:12" x14ac:dyDescent="0.2">
      <c r="A16" s="88"/>
      <c r="B16" s="179" t="s">
        <v>107</v>
      </c>
      <c r="C16" s="408"/>
      <c r="D16" s="408"/>
      <c r="E16" s="206"/>
      <c r="F16" s="206"/>
      <c r="G16" s="206"/>
      <c r="H16" s="206"/>
      <c r="I16" s="206"/>
      <c r="J16" s="206"/>
      <c r="K16" s="206"/>
      <c r="L16" s="269">
        <f>SUM(C16:K16)</f>
        <v>0</v>
      </c>
    </row>
    <row r="17" spans="1:17" x14ac:dyDescent="0.2">
      <c r="A17" s="92"/>
      <c r="B17" s="13" t="s">
        <v>311</v>
      </c>
      <c r="C17" s="212"/>
      <c r="D17" s="212"/>
      <c r="E17" s="212"/>
      <c r="F17" s="212"/>
      <c r="G17" s="212"/>
      <c r="H17" s="212"/>
      <c r="I17" s="212"/>
      <c r="J17" s="212"/>
      <c r="K17" s="212"/>
      <c r="L17" s="229">
        <f>SUM(C17:K17)</f>
        <v>0</v>
      </c>
    </row>
    <row r="18" spans="1:17" x14ac:dyDescent="0.2">
      <c r="A18" s="88"/>
      <c r="B18" s="13" t="s">
        <v>101</v>
      </c>
      <c r="C18" s="212"/>
      <c r="D18" s="212"/>
      <c r="E18" s="212"/>
      <c r="F18" s="212"/>
      <c r="G18" s="212"/>
      <c r="H18" s="212"/>
      <c r="I18" s="212"/>
      <c r="J18" s="212"/>
      <c r="K18" s="212"/>
      <c r="L18" s="229">
        <f>SUM(C18:K18)</f>
        <v>0</v>
      </c>
    </row>
    <row r="19" spans="1:17" x14ac:dyDescent="0.2">
      <c r="A19" s="25" t="s">
        <v>31</v>
      </c>
      <c r="B19" s="17"/>
      <c r="C19" s="228">
        <f t="shared" ref="C19:K19" si="2">SUM(C16:C18)</f>
        <v>0</v>
      </c>
      <c r="D19" s="228">
        <f t="shared" si="2"/>
        <v>0</v>
      </c>
      <c r="E19" s="228">
        <f t="shared" si="2"/>
        <v>0</v>
      </c>
      <c r="F19" s="228">
        <f t="shared" si="2"/>
        <v>0</v>
      </c>
      <c r="G19" s="228">
        <f t="shared" si="2"/>
        <v>0</v>
      </c>
      <c r="H19" s="228">
        <f t="shared" si="2"/>
        <v>0</v>
      </c>
      <c r="I19" s="228">
        <f t="shared" si="2"/>
        <v>0</v>
      </c>
      <c r="J19" s="228">
        <f t="shared" si="2"/>
        <v>0</v>
      </c>
      <c r="K19" s="228">
        <f t="shared" si="2"/>
        <v>0</v>
      </c>
      <c r="L19" s="229">
        <f>SUM(C19:K19)</f>
        <v>0</v>
      </c>
    </row>
    <row r="20" spans="1:17" x14ac:dyDescent="0.2">
      <c r="A20" s="270" t="s">
        <v>32</v>
      </c>
      <c r="B20" s="107"/>
      <c r="C20" s="217">
        <f t="shared" ref="C20:K20" si="3">+C14-C19</f>
        <v>0</v>
      </c>
      <c r="D20" s="217">
        <f t="shared" si="3"/>
        <v>0</v>
      </c>
      <c r="E20" s="217">
        <f t="shared" si="3"/>
        <v>0</v>
      </c>
      <c r="F20" s="217">
        <f t="shared" si="3"/>
        <v>0</v>
      </c>
      <c r="G20" s="217">
        <f t="shared" si="3"/>
        <v>0</v>
      </c>
      <c r="H20" s="217">
        <f t="shared" si="3"/>
        <v>0</v>
      </c>
      <c r="I20" s="217">
        <f t="shared" si="3"/>
        <v>0</v>
      </c>
      <c r="J20" s="217">
        <f t="shared" si="3"/>
        <v>0</v>
      </c>
      <c r="K20" s="217">
        <f t="shared" si="3"/>
        <v>0</v>
      </c>
      <c r="L20" s="218">
        <f>SUM(C20:K20)</f>
        <v>0</v>
      </c>
    </row>
    <row r="21" spans="1:17" s="2" customFormat="1" ht="20.25" customHeight="1" x14ac:dyDescent="0.2">
      <c r="A21" s="280" t="s">
        <v>33</v>
      </c>
      <c r="B21" s="108"/>
      <c r="C21" s="222"/>
      <c r="D21" s="222"/>
      <c r="E21" s="222"/>
      <c r="F21" s="222"/>
      <c r="G21" s="222"/>
      <c r="H21" s="222"/>
      <c r="I21" s="222"/>
      <c r="J21" s="222"/>
      <c r="K21" s="222"/>
      <c r="L21" s="183"/>
    </row>
    <row r="22" spans="1:17" x14ac:dyDescent="0.2">
      <c r="A22" s="88"/>
      <c r="B22" s="179" t="s">
        <v>330</v>
      </c>
      <c r="C22" s="206"/>
      <c r="D22" s="206"/>
      <c r="E22" s="206"/>
      <c r="F22" s="206"/>
      <c r="G22" s="206"/>
      <c r="H22" s="206"/>
      <c r="I22" s="206"/>
      <c r="J22" s="206"/>
      <c r="K22" s="206"/>
      <c r="L22" s="269">
        <f>SUM(C22:K22)</f>
        <v>0</v>
      </c>
    </row>
    <row r="23" spans="1:17" x14ac:dyDescent="0.2">
      <c r="A23" s="92"/>
      <c r="B23" s="13" t="s">
        <v>331</v>
      </c>
      <c r="C23" s="212"/>
      <c r="D23" s="212"/>
      <c r="E23" s="212"/>
      <c r="F23" s="212"/>
      <c r="G23" s="212"/>
      <c r="H23" s="212"/>
      <c r="I23" s="212"/>
      <c r="J23" s="212"/>
      <c r="K23" s="212"/>
      <c r="L23" s="229">
        <f>SUM(C23:K23)</f>
        <v>0</v>
      </c>
    </row>
    <row r="24" spans="1:17" x14ac:dyDescent="0.2">
      <c r="A24" s="92"/>
      <c r="B24" s="13" t="s">
        <v>332</v>
      </c>
      <c r="C24" s="212"/>
      <c r="D24" s="212"/>
      <c r="E24" s="212"/>
      <c r="F24" s="212"/>
      <c r="G24" s="212"/>
      <c r="H24" s="212"/>
      <c r="I24" s="212"/>
      <c r="J24" s="212"/>
      <c r="K24" s="212"/>
      <c r="L24" s="229">
        <f>SUM(C24:K24)</f>
        <v>0</v>
      </c>
    </row>
    <row r="25" spans="1:17" x14ac:dyDescent="0.2">
      <c r="A25" s="88"/>
      <c r="B25" s="13" t="s">
        <v>79</v>
      </c>
      <c r="C25" s="212"/>
      <c r="D25" s="212"/>
      <c r="E25" s="212"/>
      <c r="F25" s="212"/>
      <c r="G25" s="212"/>
      <c r="H25" s="212"/>
      <c r="I25" s="212"/>
      <c r="J25" s="212"/>
      <c r="K25" s="212"/>
      <c r="L25" s="229">
        <f>SUM(C25:K25)</f>
        <v>0</v>
      </c>
    </row>
    <row r="26" spans="1:17" x14ac:dyDescent="0.2">
      <c r="A26" s="25" t="s">
        <v>99</v>
      </c>
      <c r="B26" s="83"/>
      <c r="C26" s="228">
        <f t="shared" ref="C26:K26" si="4">SUM(C22:C25)</f>
        <v>0</v>
      </c>
      <c r="D26" s="228">
        <f t="shared" si="4"/>
        <v>0</v>
      </c>
      <c r="E26" s="228">
        <f t="shared" si="4"/>
        <v>0</v>
      </c>
      <c r="F26" s="228">
        <f t="shared" si="4"/>
        <v>0</v>
      </c>
      <c r="G26" s="228">
        <f t="shared" si="4"/>
        <v>0</v>
      </c>
      <c r="H26" s="228">
        <f t="shared" si="4"/>
        <v>0</v>
      </c>
      <c r="I26" s="228">
        <f t="shared" si="4"/>
        <v>0</v>
      </c>
      <c r="J26" s="228">
        <f t="shared" si="4"/>
        <v>0</v>
      </c>
      <c r="K26" s="228">
        <f t="shared" si="4"/>
        <v>0</v>
      </c>
      <c r="L26" s="229">
        <f>SUM(C26:K26)</f>
        <v>0</v>
      </c>
    </row>
    <row r="27" spans="1:17" s="2" customFormat="1" x14ac:dyDescent="0.2">
      <c r="A27" s="267"/>
      <c r="B27" s="276" t="s">
        <v>100</v>
      </c>
      <c r="C27" s="277">
        <f>C20-C26</f>
        <v>0</v>
      </c>
      <c r="D27" s="277">
        <f t="shared" ref="D27:L27" si="5">D20-D26</f>
        <v>0</v>
      </c>
      <c r="E27" s="277">
        <f t="shared" si="5"/>
        <v>0</v>
      </c>
      <c r="F27" s="277">
        <f t="shared" si="5"/>
        <v>0</v>
      </c>
      <c r="G27" s="277">
        <f t="shared" si="5"/>
        <v>0</v>
      </c>
      <c r="H27" s="277">
        <f t="shared" si="5"/>
        <v>0</v>
      </c>
      <c r="I27" s="277">
        <f t="shared" si="5"/>
        <v>0</v>
      </c>
      <c r="J27" s="277">
        <f t="shared" si="5"/>
        <v>0</v>
      </c>
      <c r="K27" s="277">
        <f t="shared" si="5"/>
        <v>0</v>
      </c>
      <c r="L27" s="278">
        <f t="shared" si="5"/>
        <v>0</v>
      </c>
    </row>
    <row r="28" spans="1:17" s="2" customFormat="1" ht="20.25" customHeight="1" x14ac:dyDescent="0.2">
      <c r="A28" s="659" t="s">
        <v>34</v>
      </c>
      <c r="B28" s="656"/>
      <c r="C28" s="222"/>
      <c r="D28" s="222"/>
      <c r="E28" s="222"/>
      <c r="F28" s="222"/>
      <c r="G28" s="222"/>
      <c r="H28" s="222"/>
      <c r="I28" s="222"/>
      <c r="J28" s="222"/>
      <c r="K28" s="222"/>
      <c r="L28" s="183"/>
    </row>
    <row r="29" spans="1:17" x14ac:dyDescent="0.2">
      <c r="A29" s="88"/>
      <c r="B29" s="179" t="s">
        <v>71</v>
      </c>
      <c r="C29" s="316"/>
      <c r="D29" s="316"/>
      <c r="E29" s="316"/>
      <c r="F29" s="316"/>
      <c r="G29" s="316"/>
      <c r="H29" s="316"/>
      <c r="I29" s="316"/>
      <c r="J29" s="316"/>
      <c r="K29" s="316"/>
      <c r="L29" s="269">
        <f t="shared" ref="L29:L41" si="6">SUM(C29:K29)</f>
        <v>0</v>
      </c>
    </row>
    <row r="30" spans="1:17" x14ac:dyDescent="0.2">
      <c r="A30" s="88"/>
      <c r="B30" s="13" t="s">
        <v>537</v>
      </c>
      <c r="C30" s="317"/>
      <c r="D30" s="317"/>
      <c r="E30" s="317"/>
      <c r="F30" s="317"/>
      <c r="G30" s="317"/>
      <c r="H30" s="317"/>
      <c r="I30" s="317"/>
      <c r="J30" s="317"/>
      <c r="K30" s="317"/>
      <c r="L30" s="229">
        <f t="shared" si="6"/>
        <v>0</v>
      </c>
      <c r="N30" s="655"/>
      <c r="O30" s="655"/>
      <c r="P30" s="655"/>
      <c r="Q30" s="655"/>
    </row>
    <row r="31" spans="1:17" x14ac:dyDescent="0.2">
      <c r="A31" s="88"/>
      <c r="B31" s="13" t="s">
        <v>540</v>
      </c>
      <c r="C31" s="317"/>
      <c r="D31" s="317"/>
      <c r="E31" s="317"/>
      <c r="F31" s="317"/>
      <c r="G31" s="317"/>
      <c r="H31" s="317"/>
      <c r="I31" s="317"/>
      <c r="J31" s="317"/>
      <c r="K31" s="317"/>
      <c r="L31" s="229">
        <f t="shared" ref="L31" si="7">SUM(C31:K31)</f>
        <v>0</v>
      </c>
      <c r="N31" s="655"/>
      <c r="O31" s="655"/>
      <c r="P31" s="655"/>
      <c r="Q31" s="655"/>
    </row>
    <row r="32" spans="1:17" x14ac:dyDescent="0.2">
      <c r="A32" s="92"/>
      <c r="B32" s="13" t="s">
        <v>305</v>
      </c>
      <c r="C32" s="317"/>
      <c r="D32" s="317"/>
      <c r="E32" s="317"/>
      <c r="F32" s="317"/>
      <c r="G32" s="317"/>
      <c r="H32" s="317"/>
      <c r="I32" s="317"/>
      <c r="J32" s="317"/>
      <c r="K32" s="317"/>
      <c r="L32" s="229">
        <f t="shared" si="6"/>
        <v>0</v>
      </c>
    </row>
    <row r="33" spans="1:12" x14ac:dyDescent="0.2">
      <c r="A33" s="88"/>
      <c r="B33" s="13" t="s">
        <v>483</v>
      </c>
      <c r="C33" s="317"/>
      <c r="D33" s="317"/>
      <c r="E33" s="317"/>
      <c r="F33" s="317"/>
      <c r="G33" s="317"/>
      <c r="H33" s="317"/>
      <c r="I33" s="317"/>
      <c r="J33" s="317"/>
      <c r="K33" s="317"/>
      <c r="L33" s="229">
        <f t="shared" si="6"/>
        <v>0</v>
      </c>
    </row>
    <row r="34" spans="1:12" x14ac:dyDescent="0.2">
      <c r="A34" s="88"/>
      <c r="B34" s="13" t="s">
        <v>484</v>
      </c>
      <c r="C34" s="317"/>
      <c r="D34" s="317"/>
      <c r="E34" s="317"/>
      <c r="F34" s="317"/>
      <c r="G34" s="317"/>
      <c r="H34" s="317"/>
      <c r="I34" s="317"/>
      <c r="J34" s="317"/>
      <c r="K34" s="317"/>
      <c r="L34" s="229">
        <f t="shared" si="6"/>
        <v>0</v>
      </c>
    </row>
    <row r="35" spans="1:12" x14ac:dyDescent="0.2">
      <c r="A35" s="88"/>
      <c r="B35" s="13" t="s">
        <v>306</v>
      </c>
      <c r="C35" s="317"/>
      <c r="D35" s="317"/>
      <c r="E35" s="317"/>
      <c r="F35" s="317"/>
      <c r="G35" s="317"/>
      <c r="H35" s="317"/>
      <c r="I35" s="317"/>
      <c r="J35" s="317"/>
      <c r="K35" s="317"/>
      <c r="L35" s="229">
        <f t="shared" si="6"/>
        <v>0</v>
      </c>
    </row>
    <row r="36" spans="1:12" x14ac:dyDescent="0.2">
      <c r="A36" s="88"/>
      <c r="B36" s="13" t="s">
        <v>543</v>
      </c>
      <c r="C36" s="317"/>
      <c r="D36" s="317"/>
      <c r="E36" s="317"/>
      <c r="F36" s="317"/>
      <c r="G36" s="317"/>
      <c r="H36" s="317"/>
      <c r="I36" s="317"/>
      <c r="J36" s="317"/>
      <c r="K36" s="317"/>
      <c r="L36" s="229">
        <f t="shared" si="6"/>
        <v>0</v>
      </c>
    </row>
    <row r="37" spans="1:12" x14ac:dyDescent="0.2">
      <c r="A37" s="88"/>
      <c r="B37" s="13" t="s">
        <v>544</v>
      </c>
      <c r="C37" s="317"/>
      <c r="D37" s="317"/>
      <c r="E37" s="317"/>
      <c r="F37" s="317"/>
      <c r="G37" s="317"/>
      <c r="H37" s="317"/>
      <c r="I37" s="317"/>
      <c r="J37" s="317"/>
      <c r="K37" s="317"/>
      <c r="L37" s="229">
        <f t="shared" si="6"/>
        <v>0</v>
      </c>
    </row>
    <row r="38" spans="1:12" x14ac:dyDescent="0.2">
      <c r="A38" s="88"/>
      <c r="B38" s="13" t="s">
        <v>545</v>
      </c>
      <c r="C38" s="317"/>
      <c r="D38" s="317"/>
      <c r="E38" s="317"/>
      <c r="F38" s="317"/>
      <c r="G38" s="317"/>
      <c r="H38" s="317"/>
      <c r="I38" s="317"/>
      <c r="J38" s="317"/>
      <c r="K38" s="317"/>
      <c r="L38" s="229">
        <f t="shared" si="6"/>
        <v>0</v>
      </c>
    </row>
    <row r="39" spans="1:12" x14ac:dyDescent="0.2">
      <c r="A39" s="88"/>
      <c r="B39" s="13" t="s">
        <v>562</v>
      </c>
      <c r="C39" s="317"/>
      <c r="D39" s="317"/>
      <c r="E39" s="317"/>
      <c r="F39" s="317"/>
      <c r="G39" s="317"/>
      <c r="H39" s="317"/>
      <c r="I39" s="317"/>
      <c r="J39" s="317"/>
      <c r="K39" s="317"/>
      <c r="L39" s="229">
        <f t="shared" si="6"/>
        <v>0</v>
      </c>
    </row>
    <row r="40" spans="1:12" x14ac:dyDescent="0.2">
      <c r="A40" s="88"/>
      <c r="B40" s="13" t="s">
        <v>307</v>
      </c>
      <c r="C40" s="317"/>
      <c r="D40" s="317"/>
      <c r="E40" s="317"/>
      <c r="F40" s="317"/>
      <c r="G40" s="317"/>
      <c r="H40" s="317"/>
      <c r="I40" s="317"/>
      <c r="J40" s="317"/>
      <c r="K40" s="317"/>
      <c r="L40" s="229">
        <f t="shared" si="6"/>
        <v>0</v>
      </c>
    </row>
    <row r="41" spans="1:12" ht="13.5" thickBot="1" x14ac:dyDescent="0.25">
      <c r="A41" s="98" t="s">
        <v>312</v>
      </c>
      <c r="B41" s="84"/>
      <c r="C41" s="233">
        <f t="shared" ref="C41:K41" si="8">SUM(C29:C40)</f>
        <v>0</v>
      </c>
      <c r="D41" s="233">
        <f t="shared" si="8"/>
        <v>0</v>
      </c>
      <c r="E41" s="233">
        <f t="shared" si="8"/>
        <v>0</v>
      </c>
      <c r="F41" s="233">
        <f t="shared" si="8"/>
        <v>0</v>
      </c>
      <c r="G41" s="233">
        <f t="shared" si="8"/>
        <v>0</v>
      </c>
      <c r="H41" s="233">
        <f t="shared" si="8"/>
        <v>0</v>
      </c>
      <c r="I41" s="233">
        <f t="shared" si="8"/>
        <v>0</v>
      </c>
      <c r="J41" s="233">
        <f t="shared" si="8"/>
        <v>0</v>
      </c>
      <c r="K41" s="233">
        <f t="shared" si="8"/>
        <v>0</v>
      </c>
      <c r="L41" s="234">
        <f t="shared" si="6"/>
        <v>0</v>
      </c>
    </row>
    <row r="42" spans="1:12" x14ac:dyDescent="0.2">
      <c r="C42" s="238"/>
      <c r="D42" s="238"/>
      <c r="E42" s="238"/>
      <c r="F42" s="238"/>
      <c r="G42" s="238"/>
      <c r="H42" s="238"/>
      <c r="I42" s="238"/>
      <c r="J42" s="238"/>
      <c r="K42" s="238"/>
      <c r="L42" s="238"/>
    </row>
    <row r="50" spans="1:12" x14ac:dyDescent="0.2">
      <c r="B50" s="7" t="s">
        <v>414</v>
      </c>
      <c r="C50" s="238"/>
      <c r="D50" s="238"/>
      <c r="E50" s="238"/>
      <c r="F50" s="238"/>
      <c r="G50" s="238"/>
      <c r="H50" s="238"/>
      <c r="I50" s="238"/>
      <c r="J50" s="238"/>
      <c r="K50" s="238"/>
      <c r="L50" s="238"/>
    </row>
    <row r="51" spans="1:12" x14ac:dyDescent="0.2">
      <c r="B51" s="7" t="s">
        <v>415</v>
      </c>
    </row>
    <row r="54" spans="1:12" ht="13.5" thickBot="1" x14ac:dyDescent="0.25"/>
    <row r="55" spans="1:12" x14ac:dyDescent="0.2">
      <c r="A55" s="395" t="s">
        <v>563</v>
      </c>
      <c r="B55" s="396"/>
      <c r="C55" s="396"/>
      <c r="D55" s="396"/>
      <c r="E55" s="249"/>
      <c r="F55" s="249"/>
      <c r="G55" s="396"/>
      <c r="H55" s="396"/>
      <c r="I55" s="396"/>
      <c r="J55" s="396"/>
      <c r="K55" s="396"/>
      <c r="L55" s="397"/>
    </row>
    <row r="56" spans="1:12" ht="13.5" thickBot="1" x14ac:dyDescent="0.25">
      <c r="A56" s="88"/>
      <c r="D56" s="263"/>
      <c r="E56" s="264"/>
      <c r="F56" s="263"/>
      <c r="G56" s="263"/>
      <c r="H56" s="265"/>
      <c r="I56" s="265"/>
      <c r="J56" s="265"/>
      <c r="K56" s="265"/>
      <c r="L56" s="89"/>
    </row>
    <row r="57" spans="1:12" ht="27.75" customHeight="1" thickBot="1" x14ac:dyDescent="0.25">
      <c r="A57" s="250"/>
      <c r="B57" s="243"/>
      <c r="C57" s="266"/>
      <c r="D57" s="389"/>
      <c r="E57" s="389"/>
      <c r="F57" s="389"/>
      <c r="G57" s="389"/>
      <c r="H57" s="390"/>
      <c r="I57" s="390"/>
      <c r="J57" s="390"/>
      <c r="K57" s="390"/>
      <c r="L57" s="246" t="s">
        <v>18</v>
      </c>
    </row>
    <row r="58" spans="1:12" x14ac:dyDescent="0.2">
      <c r="A58" s="91" t="s">
        <v>19</v>
      </c>
      <c r="B58" s="174"/>
      <c r="C58" s="58"/>
      <c r="D58" s="58"/>
      <c r="E58" s="58"/>
      <c r="F58" s="58"/>
      <c r="G58" s="58"/>
      <c r="H58" s="174"/>
      <c r="I58" s="174"/>
      <c r="J58" s="174"/>
      <c r="K58" s="174"/>
      <c r="L58" s="279"/>
    </row>
    <row r="59" spans="1:12" x14ac:dyDescent="0.2">
      <c r="A59" s="92"/>
      <c r="B59" s="81" t="s">
        <v>20</v>
      </c>
      <c r="C59" s="409"/>
      <c r="D59" s="409"/>
      <c r="E59" s="409"/>
      <c r="F59" s="409"/>
      <c r="G59" s="409"/>
      <c r="H59" s="409"/>
      <c r="I59" s="409"/>
      <c r="J59" s="409"/>
      <c r="K59" s="409"/>
      <c r="L59" s="269">
        <f>SUM(C59:K59)</f>
        <v>0</v>
      </c>
    </row>
    <row r="60" spans="1:12" x14ac:dyDescent="0.2">
      <c r="A60" s="92"/>
      <c r="B60" s="82" t="s">
        <v>21</v>
      </c>
      <c r="C60" s="409"/>
      <c r="D60" s="409"/>
      <c r="E60" s="409"/>
      <c r="F60" s="409"/>
      <c r="G60" s="409"/>
      <c r="H60" s="409"/>
      <c r="I60" s="409"/>
      <c r="J60" s="409"/>
      <c r="K60" s="409"/>
      <c r="L60" s="269">
        <f t="shared" ref="L60:L67" si="9">SUM(C60:K60)</f>
        <v>0</v>
      </c>
    </row>
    <row r="61" spans="1:12" x14ac:dyDescent="0.2">
      <c r="A61" s="92"/>
      <c r="B61" s="82" t="s">
        <v>22</v>
      </c>
      <c r="C61" s="409"/>
      <c r="D61" s="409"/>
      <c r="E61" s="409"/>
      <c r="F61" s="409"/>
      <c r="G61" s="409"/>
      <c r="H61" s="409"/>
      <c r="I61" s="409"/>
      <c r="J61" s="409"/>
      <c r="K61" s="409"/>
      <c r="L61" s="269">
        <f t="shared" si="9"/>
        <v>0</v>
      </c>
    </row>
    <row r="62" spans="1:12" x14ac:dyDescent="0.2">
      <c r="A62" s="92"/>
      <c r="B62" s="82" t="s">
        <v>23</v>
      </c>
      <c r="C62" s="409"/>
      <c r="D62" s="409"/>
      <c r="E62" s="409"/>
      <c r="F62" s="409"/>
      <c r="G62" s="409"/>
      <c r="H62" s="409"/>
      <c r="I62" s="409"/>
      <c r="J62" s="409"/>
      <c r="K62" s="409"/>
      <c r="L62" s="269">
        <f t="shared" si="9"/>
        <v>0</v>
      </c>
    </row>
    <row r="63" spans="1:12" x14ac:dyDescent="0.2">
      <c r="A63" s="92"/>
      <c r="B63" s="82" t="s">
        <v>24</v>
      </c>
      <c r="C63" s="409"/>
      <c r="D63" s="409"/>
      <c r="E63" s="409"/>
      <c r="F63" s="409"/>
      <c r="G63" s="409"/>
      <c r="H63" s="409"/>
      <c r="I63" s="409"/>
      <c r="J63" s="409"/>
      <c r="K63" s="409"/>
      <c r="L63" s="269">
        <f t="shared" si="9"/>
        <v>0</v>
      </c>
    </row>
    <row r="64" spans="1:12" x14ac:dyDescent="0.2">
      <c r="A64" s="92"/>
      <c r="B64" s="82" t="s">
        <v>25</v>
      </c>
      <c r="C64" s="409"/>
      <c r="D64" s="409"/>
      <c r="E64" s="409"/>
      <c r="F64" s="409"/>
      <c r="G64" s="409"/>
      <c r="H64" s="409"/>
      <c r="I64" s="409"/>
      <c r="J64" s="409"/>
      <c r="K64" s="409"/>
      <c r="L64" s="269">
        <f t="shared" si="9"/>
        <v>0</v>
      </c>
    </row>
    <row r="65" spans="1:12" x14ac:dyDescent="0.2">
      <c r="A65" s="92"/>
      <c r="B65" s="82" t="s">
        <v>26</v>
      </c>
      <c r="C65" s="409"/>
      <c r="D65" s="409"/>
      <c r="E65" s="409"/>
      <c r="F65" s="409"/>
      <c r="G65" s="409"/>
      <c r="H65" s="409"/>
      <c r="I65" s="409"/>
      <c r="J65" s="409"/>
      <c r="K65" s="409"/>
      <c r="L65" s="269">
        <f t="shared" si="9"/>
        <v>0</v>
      </c>
    </row>
    <row r="66" spans="1:12" x14ac:dyDescent="0.2">
      <c r="A66" s="92"/>
      <c r="B66" s="82" t="s">
        <v>27</v>
      </c>
      <c r="C66" s="409"/>
      <c r="D66" s="409"/>
      <c r="E66" s="409"/>
      <c r="F66" s="409"/>
      <c r="G66" s="409"/>
      <c r="H66" s="409"/>
      <c r="I66" s="409"/>
      <c r="J66" s="409"/>
      <c r="K66" s="409"/>
      <c r="L66" s="269">
        <f t="shared" si="9"/>
        <v>0</v>
      </c>
    </row>
    <row r="67" spans="1:12" x14ac:dyDescent="0.2">
      <c r="A67" s="92"/>
      <c r="B67" s="82" t="s">
        <v>28</v>
      </c>
      <c r="C67" s="409"/>
      <c r="D67" s="409"/>
      <c r="E67" s="409"/>
      <c r="F67" s="409"/>
      <c r="G67" s="409"/>
      <c r="H67" s="409"/>
      <c r="I67" s="409"/>
      <c r="J67" s="409"/>
      <c r="K67" s="409"/>
      <c r="L67" s="269">
        <f t="shared" si="9"/>
        <v>0</v>
      </c>
    </row>
    <row r="68" spans="1:12" x14ac:dyDescent="0.2">
      <c r="A68" s="25" t="s">
        <v>29</v>
      </c>
      <c r="B68" s="107"/>
      <c r="C68" s="217">
        <f>SUM(C59:C67)</f>
        <v>0</v>
      </c>
      <c r="D68" s="217">
        <f t="shared" ref="D68:K68" si="10">SUM(D59:D67)</f>
        <v>0</v>
      </c>
      <c r="E68" s="217">
        <f t="shared" si="10"/>
        <v>0</v>
      </c>
      <c r="F68" s="217">
        <f t="shared" si="10"/>
        <v>0</v>
      </c>
      <c r="G68" s="217">
        <f t="shared" si="10"/>
        <v>0</v>
      </c>
      <c r="H68" s="217">
        <f t="shared" si="10"/>
        <v>0</v>
      </c>
      <c r="I68" s="217">
        <f t="shared" si="10"/>
        <v>0</v>
      </c>
      <c r="J68" s="217">
        <f t="shared" si="10"/>
        <v>0</v>
      </c>
      <c r="K68" s="217">
        <f t="shared" si="10"/>
        <v>0</v>
      </c>
      <c r="L68" s="218">
        <f t="shared" ref="L68" si="11">SUM(L59:L67)</f>
        <v>0</v>
      </c>
    </row>
    <row r="69" spans="1:12" x14ac:dyDescent="0.2">
      <c r="A69" s="280" t="s">
        <v>30</v>
      </c>
      <c r="B69" s="108"/>
      <c r="C69" s="222"/>
      <c r="D69" s="222"/>
      <c r="E69" s="222"/>
      <c r="F69" s="222"/>
      <c r="G69" s="222"/>
      <c r="H69" s="222"/>
      <c r="I69" s="222"/>
      <c r="J69" s="222"/>
      <c r="K69" s="222"/>
      <c r="L69" s="183"/>
    </row>
    <row r="70" spans="1:12" x14ac:dyDescent="0.2">
      <c r="A70" s="88"/>
      <c r="B70" s="179" t="s">
        <v>107</v>
      </c>
      <c r="C70" s="408"/>
      <c r="D70" s="408"/>
      <c r="E70" s="408"/>
      <c r="F70" s="408"/>
      <c r="G70" s="408"/>
      <c r="H70" s="408"/>
      <c r="I70" s="408"/>
      <c r="J70" s="408"/>
      <c r="K70" s="408"/>
      <c r="L70" s="269">
        <f>SUM(C70:K70)</f>
        <v>0</v>
      </c>
    </row>
    <row r="71" spans="1:12" x14ac:dyDescent="0.2">
      <c r="A71" s="92"/>
      <c r="B71" s="13" t="s">
        <v>311</v>
      </c>
      <c r="C71" s="409"/>
      <c r="D71" s="409"/>
      <c r="E71" s="409"/>
      <c r="F71" s="409"/>
      <c r="G71" s="409"/>
      <c r="H71" s="409"/>
      <c r="I71" s="409"/>
      <c r="J71" s="409"/>
      <c r="K71" s="409"/>
      <c r="L71" s="229">
        <f>SUM(C71:K71)</f>
        <v>0</v>
      </c>
    </row>
    <row r="72" spans="1:12" x14ac:dyDescent="0.2">
      <c r="A72" s="88"/>
      <c r="B72" s="13" t="s">
        <v>101</v>
      </c>
      <c r="C72" s="409"/>
      <c r="D72" s="409"/>
      <c r="E72" s="409"/>
      <c r="F72" s="409"/>
      <c r="G72" s="409"/>
      <c r="H72" s="409"/>
      <c r="I72" s="409"/>
      <c r="J72" s="409"/>
      <c r="K72" s="409"/>
      <c r="L72" s="229">
        <f>SUM(C72:K72)</f>
        <v>0</v>
      </c>
    </row>
    <row r="73" spans="1:12" x14ac:dyDescent="0.2">
      <c r="A73" s="25" t="s">
        <v>31</v>
      </c>
      <c r="B73" s="17"/>
      <c r="C73" s="228">
        <f t="shared" ref="C73:K73" si="12">SUM(C70:C72)</f>
        <v>0</v>
      </c>
      <c r="D73" s="228">
        <f t="shared" si="12"/>
        <v>0</v>
      </c>
      <c r="E73" s="228">
        <f t="shared" si="12"/>
        <v>0</v>
      </c>
      <c r="F73" s="228">
        <f t="shared" si="12"/>
        <v>0</v>
      </c>
      <c r="G73" s="228">
        <f t="shared" si="12"/>
        <v>0</v>
      </c>
      <c r="H73" s="228">
        <f t="shared" si="12"/>
        <v>0</v>
      </c>
      <c r="I73" s="228">
        <f t="shared" si="12"/>
        <v>0</v>
      </c>
      <c r="J73" s="228">
        <f t="shared" si="12"/>
        <v>0</v>
      </c>
      <c r="K73" s="228">
        <f t="shared" si="12"/>
        <v>0</v>
      </c>
      <c r="L73" s="229">
        <f>SUM(C73:K73)</f>
        <v>0</v>
      </c>
    </row>
    <row r="74" spans="1:12" x14ac:dyDescent="0.2">
      <c r="A74" s="270" t="s">
        <v>32</v>
      </c>
      <c r="B74" s="107"/>
      <c r="C74" s="217">
        <f t="shared" ref="C74:K74" si="13">+C68-C73</f>
        <v>0</v>
      </c>
      <c r="D74" s="217">
        <f t="shared" si="13"/>
        <v>0</v>
      </c>
      <c r="E74" s="217">
        <f t="shared" si="13"/>
        <v>0</v>
      </c>
      <c r="F74" s="217">
        <f t="shared" si="13"/>
        <v>0</v>
      </c>
      <c r="G74" s="217">
        <f t="shared" si="13"/>
        <v>0</v>
      </c>
      <c r="H74" s="217">
        <f t="shared" si="13"/>
        <v>0</v>
      </c>
      <c r="I74" s="217">
        <f t="shared" si="13"/>
        <v>0</v>
      </c>
      <c r="J74" s="217">
        <f t="shared" si="13"/>
        <v>0</v>
      </c>
      <c r="K74" s="217">
        <f t="shared" si="13"/>
        <v>0</v>
      </c>
      <c r="L74" s="218">
        <f>SUM(C74:K74)</f>
        <v>0</v>
      </c>
    </row>
    <row r="75" spans="1:12" x14ac:dyDescent="0.2">
      <c r="A75" s="280" t="s">
        <v>33</v>
      </c>
      <c r="B75" s="108"/>
      <c r="C75" s="222"/>
      <c r="D75" s="222"/>
      <c r="E75" s="222"/>
      <c r="F75" s="222"/>
      <c r="G75" s="222"/>
      <c r="H75" s="222"/>
      <c r="I75" s="222"/>
      <c r="J75" s="222"/>
      <c r="K75" s="222"/>
      <c r="L75" s="183"/>
    </row>
    <row r="76" spans="1:12" x14ac:dyDescent="0.2">
      <c r="A76" s="88"/>
      <c r="B76" s="179" t="s">
        <v>330</v>
      </c>
      <c r="C76" s="206"/>
      <c r="D76" s="206"/>
      <c r="E76" s="206"/>
      <c r="F76" s="206"/>
      <c r="G76" s="206"/>
      <c r="H76" s="206"/>
      <c r="I76" s="206"/>
      <c r="J76" s="206"/>
      <c r="K76" s="206"/>
      <c r="L76" s="269">
        <f>SUM(C76:K76)</f>
        <v>0</v>
      </c>
    </row>
    <row r="77" spans="1:12" x14ac:dyDescent="0.2">
      <c r="A77" s="92"/>
      <c r="B77" s="13" t="s">
        <v>331</v>
      </c>
      <c r="C77" s="212"/>
      <c r="D77" s="212"/>
      <c r="E77" s="212"/>
      <c r="F77" s="212"/>
      <c r="G77" s="212"/>
      <c r="H77" s="212"/>
      <c r="I77" s="212"/>
      <c r="J77" s="212"/>
      <c r="K77" s="212"/>
      <c r="L77" s="229">
        <f>SUM(C77:K77)</f>
        <v>0</v>
      </c>
    </row>
    <row r="78" spans="1:12" x14ac:dyDescent="0.2">
      <c r="A78" s="92"/>
      <c r="B78" s="13" t="s">
        <v>332</v>
      </c>
      <c r="C78" s="212"/>
      <c r="D78" s="212"/>
      <c r="E78" s="212"/>
      <c r="F78" s="212"/>
      <c r="G78" s="212"/>
      <c r="H78" s="212"/>
      <c r="I78" s="212"/>
      <c r="J78" s="212"/>
      <c r="K78" s="212"/>
      <c r="L78" s="229">
        <f>SUM(C78:K78)</f>
        <v>0</v>
      </c>
    </row>
    <row r="79" spans="1:12" x14ac:dyDescent="0.2">
      <c r="A79" s="88"/>
      <c r="B79" s="13" t="s">
        <v>79</v>
      </c>
      <c r="C79" s="212"/>
      <c r="D79" s="212"/>
      <c r="E79" s="212"/>
      <c r="F79" s="212"/>
      <c r="G79" s="212"/>
      <c r="H79" s="212"/>
      <c r="I79" s="212"/>
      <c r="J79" s="212"/>
      <c r="K79" s="212"/>
      <c r="L79" s="229">
        <f>SUM(C79:K79)</f>
        <v>0</v>
      </c>
    </row>
    <row r="80" spans="1:12" x14ac:dyDescent="0.2">
      <c r="A80" s="25" t="s">
        <v>99</v>
      </c>
      <c r="B80" s="83"/>
      <c r="C80" s="228">
        <f t="shared" ref="C80:K80" si="14">SUM(C76:C79)</f>
        <v>0</v>
      </c>
      <c r="D80" s="228">
        <f t="shared" si="14"/>
        <v>0</v>
      </c>
      <c r="E80" s="228">
        <f t="shared" si="14"/>
        <v>0</v>
      </c>
      <c r="F80" s="228">
        <f t="shared" si="14"/>
        <v>0</v>
      </c>
      <c r="G80" s="228">
        <f t="shared" si="14"/>
        <v>0</v>
      </c>
      <c r="H80" s="228">
        <f t="shared" si="14"/>
        <v>0</v>
      </c>
      <c r="I80" s="228">
        <f t="shared" si="14"/>
        <v>0</v>
      </c>
      <c r="J80" s="228">
        <f t="shared" si="14"/>
        <v>0</v>
      </c>
      <c r="K80" s="228">
        <f t="shared" si="14"/>
        <v>0</v>
      </c>
      <c r="L80" s="229">
        <f>SUM(C80:K80)</f>
        <v>0</v>
      </c>
    </row>
    <row r="81" spans="1:12" x14ac:dyDescent="0.2">
      <c r="A81" s="267"/>
      <c r="B81" s="276" t="s">
        <v>100</v>
      </c>
      <c r="C81" s="277">
        <f>C74-C80</f>
        <v>0</v>
      </c>
      <c r="D81" s="277">
        <f t="shared" ref="D81:L81" si="15">D74-D80</f>
        <v>0</v>
      </c>
      <c r="E81" s="277">
        <f t="shared" si="15"/>
        <v>0</v>
      </c>
      <c r="F81" s="277">
        <f t="shared" si="15"/>
        <v>0</v>
      </c>
      <c r="G81" s="277">
        <f t="shared" si="15"/>
        <v>0</v>
      </c>
      <c r="H81" s="277">
        <f t="shared" si="15"/>
        <v>0</v>
      </c>
      <c r="I81" s="277">
        <f t="shared" si="15"/>
        <v>0</v>
      </c>
      <c r="J81" s="277">
        <f t="shared" si="15"/>
        <v>0</v>
      </c>
      <c r="K81" s="277">
        <f t="shared" si="15"/>
        <v>0</v>
      </c>
      <c r="L81" s="278">
        <f t="shared" si="15"/>
        <v>0</v>
      </c>
    </row>
    <row r="82" spans="1:12" x14ac:dyDescent="0.2">
      <c r="A82" s="273" t="s">
        <v>34</v>
      </c>
      <c r="B82" s="202"/>
      <c r="C82" s="222"/>
      <c r="D82" s="222"/>
      <c r="E82" s="222"/>
      <c r="F82" s="222"/>
      <c r="G82" s="222"/>
      <c r="H82" s="222"/>
      <c r="I82" s="222"/>
      <c r="J82" s="222"/>
      <c r="K82" s="222"/>
      <c r="L82" s="183"/>
    </row>
    <row r="83" spans="1:12" x14ac:dyDescent="0.2">
      <c r="A83" s="88"/>
      <c r="B83" s="179" t="s">
        <v>71</v>
      </c>
      <c r="C83" s="316"/>
      <c r="D83" s="316"/>
      <c r="E83" s="316"/>
      <c r="F83" s="316"/>
      <c r="G83" s="316"/>
      <c r="H83" s="316"/>
      <c r="I83" s="316"/>
      <c r="J83" s="316"/>
      <c r="K83" s="316"/>
      <c r="L83" s="269">
        <f t="shared" ref="L83:L95" si="16">SUM(C83:K83)</f>
        <v>0</v>
      </c>
    </row>
    <row r="84" spans="1:12" x14ac:dyDescent="0.2">
      <c r="A84" s="88"/>
      <c r="B84" s="13" t="s">
        <v>148</v>
      </c>
      <c r="C84" s="317"/>
      <c r="D84" s="317"/>
      <c r="E84" s="317"/>
      <c r="F84" s="317"/>
      <c r="G84" s="317"/>
      <c r="H84" s="317"/>
      <c r="I84" s="317"/>
      <c r="J84" s="317"/>
      <c r="K84" s="317"/>
      <c r="L84" s="229">
        <f t="shared" si="16"/>
        <v>0</v>
      </c>
    </row>
    <row r="85" spans="1:12" x14ac:dyDescent="0.2">
      <c r="A85" s="88"/>
      <c r="B85" s="13" t="s">
        <v>481</v>
      </c>
      <c r="C85" s="317"/>
      <c r="D85" s="317"/>
      <c r="E85" s="317"/>
      <c r="F85" s="317"/>
      <c r="G85" s="317"/>
      <c r="H85" s="317"/>
      <c r="I85" s="317"/>
      <c r="J85" s="317"/>
      <c r="K85" s="317"/>
      <c r="L85" s="229">
        <f t="shared" ref="L85" si="17">SUM(C85:K85)</f>
        <v>0</v>
      </c>
    </row>
    <row r="86" spans="1:12" x14ac:dyDescent="0.2">
      <c r="A86" s="92"/>
      <c r="B86" s="13" t="s">
        <v>305</v>
      </c>
      <c r="C86" s="317"/>
      <c r="D86" s="317"/>
      <c r="E86" s="317"/>
      <c r="F86" s="317"/>
      <c r="G86" s="317"/>
      <c r="H86" s="317"/>
      <c r="I86" s="317"/>
      <c r="J86" s="317"/>
      <c r="K86" s="317"/>
      <c r="L86" s="229">
        <f t="shared" si="16"/>
        <v>0</v>
      </c>
    </row>
    <row r="87" spans="1:12" x14ac:dyDescent="0.2">
      <c r="A87" s="88"/>
      <c r="B87" s="13" t="s">
        <v>483</v>
      </c>
      <c r="C87" s="317"/>
      <c r="D87" s="317"/>
      <c r="E87" s="317"/>
      <c r="F87" s="317"/>
      <c r="G87" s="317"/>
      <c r="H87" s="317"/>
      <c r="I87" s="317"/>
      <c r="J87" s="317"/>
      <c r="K87" s="317"/>
      <c r="L87" s="229">
        <f t="shared" si="16"/>
        <v>0</v>
      </c>
    </row>
    <row r="88" spans="1:12" x14ac:dyDescent="0.2">
      <c r="A88" s="88"/>
      <c r="B88" s="13" t="s">
        <v>484</v>
      </c>
      <c r="C88" s="317"/>
      <c r="D88" s="317"/>
      <c r="E88" s="317"/>
      <c r="F88" s="317"/>
      <c r="G88" s="317"/>
      <c r="H88" s="317"/>
      <c r="I88" s="317"/>
      <c r="J88" s="317"/>
      <c r="K88" s="317"/>
      <c r="L88" s="229">
        <f t="shared" si="16"/>
        <v>0</v>
      </c>
    </row>
    <row r="89" spans="1:12" x14ac:dyDescent="0.2">
      <c r="A89" s="88"/>
      <c r="B89" s="13" t="s">
        <v>306</v>
      </c>
      <c r="C89" s="317"/>
      <c r="D89" s="317"/>
      <c r="E89" s="317"/>
      <c r="F89" s="317"/>
      <c r="G89" s="317"/>
      <c r="H89" s="317"/>
      <c r="I89" s="317"/>
      <c r="J89" s="317"/>
      <c r="K89" s="317"/>
      <c r="L89" s="229">
        <f t="shared" si="16"/>
        <v>0</v>
      </c>
    </row>
    <row r="90" spans="1:12" x14ac:dyDescent="0.2">
      <c r="A90" s="88"/>
      <c r="B90" s="13" t="s">
        <v>543</v>
      </c>
      <c r="C90" s="317"/>
      <c r="D90" s="317"/>
      <c r="E90" s="317"/>
      <c r="F90" s="317"/>
      <c r="G90" s="317"/>
      <c r="H90" s="317"/>
      <c r="I90" s="317"/>
      <c r="J90" s="317"/>
      <c r="K90" s="317"/>
      <c r="L90" s="229">
        <f t="shared" si="16"/>
        <v>0</v>
      </c>
    </row>
    <row r="91" spans="1:12" x14ac:dyDescent="0.2">
      <c r="A91" s="88"/>
      <c r="B91" s="13" t="s">
        <v>544</v>
      </c>
      <c r="C91" s="317"/>
      <c r="D91" s="317"/>
      <c r="E91" s="317"/>
      <c r="F91" s="317"/>
      <c r="G91" s="317"/>
      <c r="H91" s="317"/>
      <c r="I91" s="317"/>
      <c r="J91" s="317"/>
      <c r="K91" s="317"/>
      <c r="L91" s="229">
        <f t="shared" si="16"/>
        <v>0</v>
      </c>
    </row>
    <row r="92" spans="1:12" x14ac:dyDescent="0.2">
      <c r="A92" s="88"/>
      <c r="B92" s="13" t="s">
        <v>561</v>
      </c>
      <c r="C92" s="317"/>
      <c r="D92" s="317"/>
      <c r="E92" s="317"/>
      <c r="F92" s="317"/>
      <c r="G92" s="317"/>
      <c r="H92" s="317"/>
      <c r="I92" s="317"/>
      <c r="J92" s="317"/>
      <c r="K92" s="317"/>
      <c r="L92" s="229">
        <f t="shared" si="16"/>
        <v>0</v>
      </c>
    </row>
    <row r="93" spans="1:12" x14ac:dyDescent="0.2">
      <c r="A93" s="88"/>
      <c r="B93" s="13" t="s">
        <v>562</v>
      </c>
      <c r="C93" s="317"/>
      <c r="D93" s="317"/>
      <c r="E93" s="317"/>
      <c r="F93" s="317"/>
      <c r="G93" s="317"/>
      <c r="H93" s="317"/>
      <c r="I93" s="317"/>
      <c r="J93" s="317"/>
      <c r="K93" s="317"/>
      <c r="L93" s="229">
        <f t="shared" si="16"/>
        <v>0</v>
      </c>
    </row>
    <row r="94" spans="1:12" x14ac:dyDescent="0.2">
      <c r="A94" s="88"/>
      <c r="B94" s="13" t="s">
        <v>307</v>
      </c>
      <c r="C94" s="317"/>
      <c r="D94" s="317"/>
      <c r="E94" s="317"/>
      <c r="F94" s="317"/>
      <c r="G94" s="317"/>
      <c r="H94" s="317"/>
      <c r="I94" s="317"/>
      <c r="J94" s="317"/>
      <c r="K94" s="317"/>
      <c r="L94" s="229">
        <f t="shared" si="16"/>
        <v>0</v>
      </c>
    </row>
    <row r="95" spans="1:12" ht="13.5" thickBot="1" x14ac:dyDescent="0.25">
      <c r="A95" s="98" t="s">
        <v>312</v>
      </c>
      <c r="B95" s="84"/>
      <c r="C95" s="233">
        <f t="shared" ref="C95:K95" si="18">SUM(C83:C94)</f>
        <v>0</v>
      </c>
      <c r="D95" s="233">
        <f t="shared" si="18"/>
        <v>0</v>
      </c>
      <c r="E95" s="233">
        <f t="shared" si="18"/>
        <v>0</v>
      </c>
      <c r="F95" s="233">
        <f t="shared" si="18"/>
        <v>0</v>
      </c>
      <c r="G95" s="233">
        <f t="shared" si="18"/>
        <v>0</v>
      </c>
      <c r="H95" s="233">
        <f t="shared" si="18"/>
        <v>0</v>
      </c>
      <c r="I95" s="233">
        <f t="shared" si="18"/>
        <v>0</v>
      </c>
      <c r="J95" s="233">
        <f t="shared" si="18"/>
        <v>0</v>
      </c>
      <c r="K95" s="233">
        <f t="shared" si="18"/>
        <v>0</v>
      </c>
      <c r="L95" s="234">
        <f t="shared" si="16"/>
        <v>0</v>
      </c>
    </row>
    <row r="109" spans="1:12" ht="13.5" thickBot="1" x14ac:dyDescent="0.25"/>
    <row r="110" spans="1:12" x14ac:dyDescent="0.2">
      <c r="A110" s="546" t="s">
        <v>563</v>
      </c>
      <c r="B110" s="547"/>
      <c r="C110" s="547"/>
      <c r="D110" s="547"/>
      <c r="E110" s="249"/>
      <c r="F110" s="249"/>
      <c r="G110" s="547"/>
      <c r="H110" s="547"/>
      <c r="I110" s="547"/>
      <c r="J110" s="547"/>
      <c r="K110" s="547"/>
      <c r="L110" s="548"/>
    </row>
    <row r="111" spans="1:12" ht="13.5" thickBot="1" x14ac:dyDescent="0.25">
      <c r="A111" s="88"/>
      <c r="D111" s="263"/>
      <c r="E111" s="264"/>
      <c r="F111" s="263"/>
      <c r="G111" s="263"/>
      <c r="H111" s="265"/>
      <c r="I111" s="265"/>
      <c r="J111" s="265"/>
      <c r="K111" s="265"/>
      <c r="L111" s="89"/>
    </row>
    <row r="112" spans="1:12" ht="13.5" thickBot="1" x14ac:dyDescent="0.25">
      <c r="A112" s="250"/>
      <c r="B112" s="243"/>
      <c r="C112" s="266"/>
      <c r="D112" s="389"/>
      <c r="E112" s="389"/>
      <c r="F112" s="389"/>
      <c r="G112" s="389"/>
      <c r="H112" s="390"/>
      <c r="I112" s="390"/>
      <c r="J112" s="390"/>
      <c r="K112" s="390"/>
      <c r="L112" s="246" t="s">
        <v>18</v>
      </c>
    </row>
    <row r="113" spans="1:12" x14ac:dyDescent="0.2">
      <c r="A113" s="91" t="s">
        <v>19</v>
      </c>
      <c r="B113" s="174"/>
      <c r="C113" s="58"/>
      <c r="D113" s="58"/>
      <c r="E113" s="58"/>
      <c r="F113" s="58"/>
      <c r="G113" s="58"/>
      <c r="H113" s="174"/>
      <c r="I113" s="174"/>
      <c r="J113" s="174"/>
      <c r="K113" s="174"/>
      <c r="L113" s="279"/>
    </row>
    <row r="114" spans="1:12" x14ac:dyDescent="0.2">
      <c r="A114" s="92"/>
      <c r="B114" s="81" t="s">
        <v>20</v>
      </c>
      <c r="C114" s="409">
        <f t="shared" ref="C114:L114" si="19">C59-C5</f>
        <v>0</v>
      </c>
      <c r="D114" s="409">
        <f t="shared" si="19"/>
        <v>0</v>
      </c>
      <c r="E114" s="409">
        <f t="shared" si="19"/>
        <v>0</v>
      </c>
      <c r="F114" s="409">
        <f t="shared" si="19"/>
        <v>0</v>
      </c>
      <c r="G114" s="409">
        <f t="shared" si="19"/>
        <v>0</v>
      </c>
      <c r="H114" s="409">
        <f t="shared" si="19"/>
        <v>0</v>
      </c>
      <c r="I114" s="409">
        <f t="shared" si="19"/>
        <v>0</v>
      </c>
      <c r="J114" s="409">
        <f t="shared" si="19"/>
        <v>0</v>
      </c>
      <c r="K114" s="409">
        <f t="shared" si="19"/>
        <v>0</v>
      </c>
      <c r="L114" s="269">
        <f t="shared" si="19"/>
        <v>0</v>
      </c>
    </row>
    <row r="115" spans="1:12" x14ac:dyDescent="0.2">
      <c r="A115" s="92"/>
      <c r="B115" s="82" t="s">
        <v>21</v>
      </c>
      <c r="C115" s="409">
        <f t="shared" ref="C115:L115" si="20">C60-C6</f>
        <v>0</v>
      </c>
      <c r="D115" s="409">
        <f t="shared" si="20"/>
        <v>0</v>
      </c>
      <c r="E115" s="409">
        <f t="shared" si="20"/>
        <v>0</v>
      </c>
      <c r="F115" s="409">
        <f t="shared" si="20"/>
        <v>0</v>
      </c>
      <c r="G115" s="409">
        <f t="shared" si="20"/>
        <v>0</v>
      </c>
      <c r="H115" s="409">
        <f t="shared" si="20"/>
        <v>0</v>
      </c>
      <c r="I115" s="409">
        <f t="shared" si="20"/>
        <v>0</v>
      </c>
      <c r="J115" s="409">
        <f t="shared" si="20"/>
        <v>0</v>
      </c>
      <c r="K115" s="409">
        <f t="shared" si="20"/>
        <v>0</v>
      </c>
      <c r="L115" s="269">
        <f t="shared" si="20"/>
        <v>0</v>
      </c>
    </row>
    <row r="116" spans="1:12" x14ac:dyDescent="0.2">
      <c r="A116" s="92"/>
      <c r="B116" s="82" t="s">
        <v>22</v>
      </c>
      <c r="C116" s="409">
        <f t="shared" ref="C116:L116" si="21">C61-C7</f>
        <v>0</v>
      </c>
      <c r="D116" s="409">
        <f t="shared" si="21"/>
        <v>0</v>
      </c>
      <c r="E116" s="409">
        <f t="shared" si="21"/>
        <v>0</v>
      </c>
      <c r="F116" s="409">
        <f t="shared" si="21"/>
        <v>0</v>
      </c>
      <c r="G116" s="409">
        <f t="shared" si="21"/>
        <v>0</v>
      </c>
      <c r="H116" s="409">
        <f t="shared" si="21"/>
        <v>0</v>
      </c>
      <c r="I116" s="409">
        <f t="shared" si="21"/>
        <v>0</v>
      </c>
      <c r="J116" s="409">
        <f t="shared" si="21"/>
        <v>0</v>
      </c>
      <c r="K116" s="409">
        <f t="shared" si="21"/>
        <v>0</v>
      </c>
      <c r="L116" s="269">
        <f t="shared" si="21"/>
        <v>0</v>
      </c>
    </row>
    <row r="117" spans="1:12" x14ac:dyDescent="0.2">
      <c r="A117" s="92"/>
      <c r="B117" s="82" t="s">
        <v>23</v>
      </c>
      <c r="C117" s="409">
        <f t="shared" ref="C117:L117" si="22">C62-C8</f>
        <v>0</v>
      </c>
      <c r="D117" s="409">
        <f t="shared" si="22"/>
        <v>0</v>
      </c>
      <c r="E117" s="409">
        <f t="shared" si="22"/>
        <v>0</v>
      </c>
      <c r="F117" s="409">
        <f t="shared" si="22"/>
        <v>0</v>
      </c>
      <c r="G117" s="409">
        <f t="shared" si="22"/>
        <v>0</v>
      </c>
      <c r="H117" s="409">
        <f t="shared" si="22"/>
        <v>0</v>
      </c>
      <c r="I117" s="409">
        <f t="shared" si="22"/>
        <v>0</v>
      </c>
      <c r="J117" s="409">
        <f t="shared" si="22"/>
        <v>0</v>
      </c>
      <c r="K117" s="409">
        <f t="shared" si="22"/>
        <v>0</v>
      </c>
      <c r="L117" s="269">
        <f t="shared" si="22"/>
        <v>0</v>
      </c>
    </row>
    <row r="118" spans="1:12" x14ac:dyDescent="0.2">
      <c r="A118" s="92"/>
      <c r="B118" s="82" t="s">
        <v>24</v>
      </c>
      <c r="C118" s="409">
        <f t="shared" ref="C118:L118" si="23">C63-C9</f>
        <v>0</v>
      </c>
      <c r="D118" s="409">
        <f t="shared" si="23"/>
        <v>0</v>
      </c>
      <c r="E118" s="409">
        <f t="shared" si="23"/>
        <v>0</v>
      </c>
      <c r="F118" s="409">
        <f t="shared" si="23"/>
        <v>0</v>
      </c>
      <c r="G118" s="409">
        <f t="shared" si="23"/>
        <v>0</v>
      </c>
      <c r="H118" s="409">
        <f t="shared" si="23"/>
        <v>0</v>
      </c>
      <c r="I118" s="409">
        <f t="shared" si="23"/>
        <v>0</v>
      </c>
      <c r="J118" s="409">
        <f t="shared" si="23"/>
        <v>0</v>
      </c>
      <c r="K118" s="409">
        <f t="shared" si="23"/>
        <v>0</v>
      </c>
      <c r="L118" s="269">
        <f t="shared" si="23"/>
        <v>0</v>
      </c>
    </row>
    <row r="119" spans="1:12" x14ac:dyDescent="0.2">
      <c r="A119" s="92"/>
      <c r="B119" s="82" t="s">
        <v>25</v>
      </c>
      <c r="C119" s="409">
        <f t="shared" ref="C119:L119" si="24">C64-C10</f>
        <v>0</v>
      </c>
      <c r="D119" s="409">
        <f t="shared" si="24"/>
        <v>0</v>
      </c>
      <c r="E119" s="409">
        <f t="shared" si="24"/>
        <v>0</v>
      </c>
      <c r="F119" s="409">
        <f t="shared" si="24"/>
        <v>0</v>
      </c>
      <c r="G119" s="409">
        <f t="shared" si="24"/>
        <v>0</v>
      </c>
      <c r="H119" s="409">
        <f t="shared" si="24"/>
        <v>0</v>
      </c>
      <c r="I119" s="409">
        <f t="shared" si="24"/>
        <v>0</v>
      </c>
      <c r="J119" s="409">
        <f t="shared" si="24"/>
        <v>0</v>
      </c>
      <c r="K119" s="409">
        <f t="shared" si="24"/>
        <v>0</v>
      </c>
      <c r="L119" s="269">
        <f t="shared" si="24"/>
        <v>0</v>
      </c>
    </row>
    <row r="120" spans="1:12" x14ac:dyDescent="0.2">
      <c r="A120" s="92"/>
      <c r="B120" s="82" t="s">
        <v>26</v>
      </c>
      <c r="C120" s="409">
        <f t="shared" ref="C120:L120" si="25">C65-C11</f>
        <v>0</v>
      </c>
      <c r="D120" s="409">
        <f t="shared" si="25"/>
        <v>0</v>
      </c>
      <c r="E120" s="409">
        <f t="shared" si="25"/>
        <v>0</v>
      </c>
      <c r="F120" s="409">
        <f t="shared" si="25"/>
        <v>0</v>
      </c>
      <c r="G120" s="409">
        <f t="shared" si="25"/>
        <v>0</v>
      </c>
      <c r="H120" s="409">
        <f t="shared" si="25"/>
        <v>0</v>
      </c>
      <c r="I120" s="409">
        <f t="shared" si="25"/>
        <v>0</v>
      </c>
      <c r="J120" s="409">
        <f t="shared" si="25"/>
        <v>0</v>
      </c>
      <c r="K120" s="409">
        <f t="shared" si="25"/>
        <v>0</v>
      </c>
      <c r="L120" s="269">
        <f t="shared" si="25"/>
        <v>0</v>
      </c>
    </row>
    <row r="121" spans="1:12" x14ac:dyDescent="0.2">
      <c r="A121" s="92"/>
      <c r="B121" s="82" t="s">
        <v>27</v>
      </c>
      <c r="C121" s="409">
        <f t="shared" ref="C121:L121" si="26">C66-C12</f>
        <v>0</v>
      </c>
      <c r="D121" s="409">
        <f t="shared" si="26"/>
        <v>0</v>
      </c>
      <c r="E121" s="409">
        <f t="shared" si="26"/>
        <v>0</v>
      </c>
      <c r="F121" s="409">
        <f t="shared" si="26"/>
        <v>0</v>
      </c>
      <c r="G121" s="409">
        <f t="shared" si="26"/>
        <v>0</v>
      </c>
      <c r="H121" s="409">
        <f t="shared" si="26"/>
        <v>0</v>
      </c>
      <c r="I121" s="409">
        <f t="shared" si="26"/>
        <v>0</v>
      </c>
      <c r="J121" s="409">
        <f t="shared" si="26"/>
        <v>0</v>
      </c>
      <c r="K121" s="409">
        <f t="shared" si="26"/>
        <v>0</v>
      </c>
      <c r="L121" s="269">
        <f t="shared" si="26"/>
        <v>0</v>
      </c>
    </row>
    <row r="122" spans="1:12" x14ac:dyDescent="0.2">
      <c r="A122" s="92"/>
      <c r="B122" s="82" t="s">
        <v>28</v>
      </c>
      <c r="C122" s="409">
        <f t="shared" ref="C122:L122" si="27">C67-C13</f>
        <v>0</v>
      </c>
      <c r="D122" s="409">
        <f t="shared" si="27"/>
        <v>0</v>
      </c>
      <c r="E122" s="409">
        <f t="shared" si="27"/>
        <v>0</v>
      </c>
      <c r="F122" s="409">
        <f t="shared" si="27"/>
        <v>0</v>
      </c>
      <c r="G122" s="409">
        <f t="shared" si="27"/>
        <v>0</v>
      </c>
      <c r="H122" s="409">
        <f t="shared" si="27"/>
        <v>0</v>
      </c>
      <c r="I122" s="409">
        <f t="shared" si="27"/>
        <v>0</v>
      </c>
      <c r="J122" s="409">
        <f t="shared" si="27"/>
        <v>0</v>
      </c>
      <c r="K122" s="409">
        <f t="shared" si="27"/>
        <v>0</v>
      </c>
      <c r="L122" s="269">
        <f t="shared" si="27"/>
        <v>0</v>
      </c>
    </row>
    <row r="123" spans="1:12" x14ac:dyDescent="0.2">
      <c r="A123" s="25" t="s">
        <v>29</v>
      </c>
      <c r="B123" s="107"/>
      <c r="C123" s="217">
        <f t="shared" ref="C123:L123" si="28">C68-C14</f>
        <v>0</v>
      </c>
      <c r="D123" s="217">
        <f t="shared" si="28"/>
        <v>0</v>
      </c>
      <c r="E123" s="217">
        <f t="shared" si="28"/>
        <v>0</v>
      </c>
      <c r="F123" s="217">
        <f t="shared" si="28"/>
        <v>0</v>
      </c>
      <c r="G123" s="217">
        <f t="shared" si="28"/>
        <v>0</v>
      </c>
      <c r="H123" s="217">
        <f t="shared" si="28"/>
        <v>0</v>
      </c>
      <c r="I123" s="217">
        <f t="shared" si="28"/>
        <v>0</v>
      </c>
      <c r="J123" s="217">
        <f t="shared" si="28"/>
        <v>0</v>
      </c>
      <c r="K123" s="217">
        <f t="shared" si="28"/>
        <v>0</v>
      </c>
      <c r="L123" s="218">
        <f t="shared" si="28"/>
        <v>0</v>
      </c>
    </row>
    <row r="124" spans="1:12" x14ac:dyDescent="0.2">
      <c r="A124" s="280" t="s">
        <v>30</v>
      </c>
      <c r="B124" s="108"/>
      <c r="C124" s="222"/>
      <c r="D124" s="222"/>
      <c r="E124" s="222"/>
      <c r="F124" s="222"/>
      <c r="G124" s="222"/>
      <c r="H124" s="222"/>
      <c r="I124" s="222"/>
      <c r="J124" s="222"/>
      <c r="K124" s="222"/>
      <c r="L124" s="183"/>
    </row>
    <row r="125" spans="1:12" x14ac:dyDescent="0.2">
      <c r="A125" s="88"/>
      <c r="B125" s="179" t="s">
        <v>107</v>
      </c>
      <c r="C125" s="408">
        <f t="shared" ref="C125:L125" si="29">C70-C16</f>
        <v>0</v>
      </c>
      <c r="D125" s="408">
        <f t="shared" si="29"/>
        <v>0</v>
      </c>
      <c r="E125" s="408">
        <f t="shared" si="29"/>
        <v>0</v>
      </c>
      <c r="F125" s="408">
        <f t="shared" si="29"/>
        <v>0</v>
      </c>
      <c r="G125" s="408">
        <f t="shared" si="29"/>
        <v>0</v>
      </c>
      <c r="H125" s="408">
        <f t="shared" si="29"/>
        <v>0</v>
      </c>
      <c r="I125" s="408">
        <f t="shared" si="29"/>
        <v>0</v>
      </c>
      <c r="J125" s="408">
        <f t="shared" si="29"/>
        <v>0</v>
      </c>
      <c r="K125" s="408">
        <f t="shared" si="29"/>
        <v>0</v>
      </c>
      <c r="L125" s="269">
        <f t="shared" si="29"/>
        <v>0</v>
      </c>
    </row>
    <row r="126" spans="1:12" x14ac:dyDescent="0.2">
      <c r="A126" s="92"/>
      <c r="B126" s="13" t="s">
        <v>311</v>
      </c>
      <c r="C126" s="409">
        <f t="shared" ref="C126:L126" si="30">C71-C17</f>
        <v>0</v>
      </c>
      <c r="D126" s="409">
        <f t="shared" si="30"/>
        <v>0</v>
      </c>
      <c r="E126" s="409">
        <f t="shared" si="30"/>
        <v>0</v>
      </c>
      <c r="F126" s="409">
        <f t="shared" si="30"/>
        <v>0</v>
      </c>
      <c r="G126" s="409">
        <f t="shared" si="30"/>
        <v>0</v>
      </c>
      <c r="H126" s="409">
        <f t="shared" si="30"/>
        <v>0</v>
      </c>
      <c r="I126" s="409">
        <f t="shared" si="30"/>
        <v>0</v>
      </c>
      <c r="J126" s="409">
        <f t="shared" si="30"/>
        <v>0</v>
      </c>
      <c r="K126" s="409">
        <f t="shared" si="30"/>
        <v>0</v>
      </c>
      <c r="L126" s="229">
        <f t="shared" si="30"/>
        <v>0</v>
      </c>
    </row>
    <row r="127" spans="1:12" x14ac:dyDescent="0.2">
      <c r="A127" s="88"/>
      <c r="B127" s="13" t="s">
        <v>101</v>
      </c>
      <c r="C127" s="409">
        <f t="shared" ref="C127:L127" si="31">C72-C18</f>
        <v>0</v>
      </c>
      <c r="D127" s="409">
        <f t="shared" si="31"/>
        <v>0</v>
      </c>
      <c r="E127" s="409">
        <f t="shared" si="31"/>
        <v>0</v>
      </c>
      <c r="F127" s="409">
        <f t="shared" si="31"/>
        <v>0</v>
      </c>
      <c r="G127" s="409">
        <f t="shared" si="31"/>
        <v>0</v>
      </c>
      <c r="H127" s="409">
        <f t="shared" si="31"/>
        <v>0</v>
      </c>
      <c r="I127" s="409">
        <f t="shared" si="31"/>
        <v>0</v>
      </c>
      <c r="J127" s="409">
        <f t="shared" si="31"/>
        <v>0</v>
      </c>
      <c r="K127" s="409">
        <f t="shared" si="31"/>
        <v>0</v>
      </c>
      <c r="L127" s="229">
        <f t="shared" si="31"/>
        <v>0</v>
      </c>
    </row>
    <row r="128" spans="1:12" x14ac:dyDescent="0.2">
      <c r="A128" s="25" t="s">
        <v>31</v>
      </c>
      <c r="B128" s="17"/>
      <c r="C128" s="228">
        <f t="shared" ref="C128:L128" si="32">C73-C19</f>
        <v>0</v>
      </c>
      <c r="D128" s="228">
        <f t="shared" si="32"/>
        <v>0</v>
      </c>
      <c r="E128" s="228">
        <f t="shared" si="32"/>
        <v>0</v>
      </c>
      <c r="F128" s="228">
        <f t="shared" si="32"/>
        <v>0</v>
      </c>
      <c r="G128" s="228">
        <f t="shared" si="32"/>
        <v>0</v>
      </c>
      <c r="H128" s="228">
        <f t="shared" si="32"/>
        <v>0</v>
      </c>
      <c r="I128" s="228">
        <f t="shared" si="32"/>
        <v>0</v>
      </c>
      <c r="J128" s="228">
        <f t="shared" si="32"/>
        <v>0</v>
      </c>
      <c r="K128" s="228">
        <f t="shared" si="32"/>
        <v>0</v>
      </c>
      <c r="L128" s="229">
        <f t="shared" si="32"/>
        <v>0</v>
      </c>
    </row>
    <row r="129" spans="1:12" x14ac:dyDescent="0.2">
      <c r="A129" s="270" t="s">
        <v>32</v>
      </c>
      <c r="B129" s="107"/>
      <c r="C129" s="217">
        <f t="shared" ref="C129:L129" si="33">C74-C20</f>
        <v>0</v>
      </c>
      <c r="D129" s="217">
        <f t="shared" si="33"/>
        <v>0</v>
      </c>
      <c r="E129" s="217">
        <f t="shared" si="33"/>
        <v>0</v>
      </c>
      <c r="F129" s="217">
        <f t="shared" si="33"/>
        <v>0</v>
      </c>
      <c r="G129" s="217">
        <f t="shared" si="33"/>
        <v>0</v>
      </c>
      <c r="H129" s="217">
        <f t="shared" si="33"/>
        <v>0</v>
      </c>
      <c r="I129" s="217">
        <f t="shared" si="33"/>
        <v>0</v>
      </c>
      <c r="J129" s="217">
        <f t="shared" si="33"/>
        <v>0</v>
      </c>
      <c r="K129" s="217">
        <f t="shared" si="33"/>
        <v>0</v>
      </c>
      <c r="L129" s="218">
        <f t="shared" si="33"/>
        <v>0</v>
      </c>
    </row>
    <row r="130" spans="1:12" x14ac:dyDescent="0.2">
      <c r="A130" s="280" t="s">
        <v>33</v>
      </c>
      <c r="B130" s="108"/>
      <c r="C130" s="222"/>
      <c r="D130" s="222"/>
      <c r="E130" s="222"/>
      <c r="F130" s="222"/>
      <c r="G130" s="222"/>
      <c r="H130" s="222"/>
      <c r="I130" s="222"/>
      <c r="J130" s="222"/>
      <c r="K130" s="222"/>
      <c r="L130" s="183"/>
    </row>
    <row r="131" spans="1:12" x14ac:dyDescent="0.2">
      <c r="A131" s="88"/>
      <c r="B131" s="179" t="s">
        <v>330</v>
      </c>
      <c r="C131" s="206">
        <f t="shared" ref="C131:L131" si="34">C76-C22</f>
        <v>0</v>
      </c>
      <c r="D131" s="206">
        <f t="shared" si="34"/>
        <v>0</v>
      </c>
      <c r="E131" s="206">
        <f t="shared" si="34"/>
        <v>0</v>
      </c>
      <c r="F131" s="206">
        <f t="shared" si="34"/>
        <v>0</v>
      </c>
      <c r="G131" s="206">
        <f t="shared" si="34"/>
        <v>0</v>
      </c>
      <c r="H131" s="206">
        <f t="shared" si="34"/>
        <v>0</v>
      </c>
      <c r="I131" s="206">
        <f t="shared" si="34"/>
        <v>0</v>
      </c>
      <c r="J131" s="206">
        <f t="shared" si="34"/>
        <v>0</v>
      </c>
      <c r="K131" s="206">
        <f t="shared" si="34"/>
        <v>0</v>
      </c>
      <c r="L131" s="269">
        <f t="shared" si="34"/>
        <v>0</v>
      </c>
    </row>
    <row r="132" spans="1:12" x14ac:dyDescent="0.2">
      <c r="A132" s="92"/>
      <c r="B132" s="13" t="s">
        <v>331</v>
      </c>
      <c r="C132" s="212">
        <f t="shared" ref="C132:L132" si="35">C77-C23</f>
        <v>0</v>
      </c>
      <c r="D132" s="212">
        <f t="shared" si="35"/>
        <v>0</v>
      </c>
      <c r="E132" s="212">
        <f t="shared" si="35"/>
        <v>0</v>
      </c>
      <c r="F132" s="212">
        <f t="shared" si="35"/>
        <v>0</v>
      </c>
      <c r="G132" s="212">
        <f t="shared" si="35"/>
        <v>0</v>
      </c>
      <c r="H132" s="212">
        <f t="shared" si="35"/>
        <v>0</v>
      </c>
      <c r="I132" s="212">
        <f t="shared" si="35"/>
        <v>0</v>
      </c>
      <c r="J132" s="212">
        <f t="shared" si="35"/>
        <v>0</v>
      </c>
      <c r="K132" s="212">
        <f t="shared" si="35"/>
        <v>0</v>
      </c>
      <c r="L132" s="229">
        <f t="shared" si="35"/>
        <v>0</v>
      </c>
    </row>
    <row r="133" spans="1:12" x14ac:dyDescent="0.2">
      <c r="A133" s="92"/>
      <c r="B133" s="13" t="s">
        <v>332</v>
      </c>
      <c r="C133" s="212">
        <f t="shared" ref="C133:L133" si="36">C78-C24</f>
        <v>0</v>
      </c>
      <c r="D133" s="212">
        <f t="shared" si="36"/>
        <v>0</v>
      </c>
      <c r="E133" s="212">
        <f t="shared" si="36"/>
        <v>0</v>
      </c>
      <c r="F133" s="212">
        <f t="shared" si="36"/>
        <v>0</v>
      </c>
      <c r="G133" s="212">
        <f t="shared" si="36"/>
        <v>0</v>
      </c>
      <c r="H133" s="212">
        <f t="shared" si="36"/>
        <v>0</v>
      </c>
      <c r="I133" s="212">
        <f t="shared" si="36"/>
        <v>0</v>
      </c>
      <c r="J133" s="212">
        <f t="shared" si="36"/>
        <v>0</v>
      </c>
      <c r="K133" s="212">
        <f t="shared" si="36"/>
        <v>0</v>
      </c>
      <c r="L133" s="229">
        <f t="shared" si="36"/>
        <v>0</v>
      </c>
    </row>
    <row r="134" spans="1:12" x14ac:dyDescent="0.2">
      <c r="A134" s="88"/>
      <c r="B134" s="13" t="s">
        <v>79</v>
      </c>
      <c r="C134" s="212">
        <f t="shared" ref="C134:L134" si="37">C79-C25</f>
        <v>0</v>
      </c>
      <c r="D134" s="212">
        <f t="shared" si="37"/>
        <v>0</v>
      </c>
      <c r="E134" s="212">
        <f t="shared" si="37"/>
        <v>0</v>
      </c>
      <c r="F134" s="212">
        <f t="shared" si="37"/>
        <v>0</v>
      </c>
      <c r="G134" s="212">
        <f t="shared" si="37"/>
        <v>0</v>
      </c>
      <c r="H134" s="212">
        <f t="shared" si="37"/>
        <v>0</v>
      </c>
      <c r="I134" s="212">
        <f t="shared" si="37"/>
        <v>0</v>
      </c>
      <c r="J134" s="212">
        <f t="shared" si="37"/>
        <v>0</v>
      </c>
      <c r="K134" s="212">
        <f t="shared" si="37"/>
        <v>0</v>
      </c>
      <c r="L134" s="229">
        <f t="shared" si="37"/>
        <v>0</v>
      </c>
    </row>
    <row r="135" spans="1:12" x14ac:dyDescent="0.2">
      <c r="A135" s="25" t="s">
        <v>99</v>
      </c>
      <c r="B135" s="83"/>
      <c r="C135" s="228">
        <f t="shared" ref="C135:L135" si="38">C80-C26</f>
        <v>0</v>
      </c>
      <c r="D135" s="228">
        <f t="shared" si="38"/>
        <v>0</v>
      </c>
      <c r="E135" s="228">
        <f t="shared" si="38"/>
        <v>0</v>
      </c>
      <c r="F135" s="228">
        <f t="shared" si="38"/>
        <v>0</v>
      </c>
      <c r="G135" s="228">
        <f t="shared" si="38"/>
        <v>0</v>
      </c>
      <c r="H135" s="228">
        <f t="shared" si="38"/>
        <v>0</v>
      </c>
      <c r="I135" s="228">
        <f t="shared" si="38"/>
        <v>0</v>
      </c>
      <c r="J135" s="228">
        <f t="shared" si="38"/>
        <v>0</v>
      </c>
      <c r="K135" s="228">
        <f t="shared" si="38"/>
        <v>0</v>
      </c>
      <c r="L135" s="229">
        <f t="shared" si="38"/>
        <v>0</v>
      </c>
    </row>
    <row r="136" spans="1:12" x14ac:dyDescent="0.2">
      <c r="A136" s="267"/>
      <c r="B136" s="276" t="s">
        <v>100</v>
      </c>
      <c r="C136" s="277">
        <f t="shared" ref="C136:L136" si="39">C81-C27</f>
        <v>0</v>
      </c>
      <c r="D136" s="277">
        <f t="shared" si="39"/>
        <v>0</v>
      </c>
      <c r="E136" s="277">
        <f t="shared" si="39"/>
        <v>0</v>
      </c>
      <c r="F136" s="277">
        <f t="shared" si="39"/>
        <v>0</v>
      </c>
      <c r="G136" s="277">
        <f t="shared" si="39"/>
        <v>0</v>
      </c>
      <c r="H136" s="277">
        <f t="shared" si="39"/>
        <v>0</v>
      </c>
      <c r="I136" s="277">
        <f t="shared" si="39"/>
        <v>0</v>
      </c>
      <c r="J136" s="277">
        <f t="shared" si="39"/>
        <v>0</v>
      </c>
      <c r="K136" s="277">
        <f t="shared" si="39"/>
        <v>0</v>
      </c>
      <c r="L136" s="278">
        <f t="shared" si="39"/>
        <v>0</v>
      </c>
    </row>
    <row r="137" spans="1:12" x14ac:dyDescent="0.2">
      <c r="A137" s="273" t="s">
        <v>34</v>
      </c>
      <c r="B137" s="202"/>
      <c r="C137" s="222"/>
      <c r="D137" s="222"/>
      <c r="E137" s="222"/>
      <c r="F137" s="222"/>
      <c r="G137" s="222"/>
      <c r="H137" s="222"/>
      <c r="I137" s="222"/>
      <c r="J137" s="222"/>
      <c r="K137" s="222"/>
      <c r="L137" s="183"/>
    </row>
    <row r="138" spans="1:12" x14ac:dyDescent="0.2">
      <c r="A138" s="88"/>
      <c r="B138" s="179" t="s">
        <v>71</v>
      </c>
      <c r="C138" s="316">
        <f t="shared" ref="C138:L138" si="40">C83-C29</f>
        <v>0</v>
      </c>
      <c r="D138" s="316">
        <f t="shared" si="40"/>
        <v>0</v>
      </c>
      <c r="E138" s="316">
        <f t="shared" si="40"/>
        <v>0</v>
      </c>
      <c r="F138" s="316">
        <f t="shared" si="40"/>
        <v>0</v>
      </c>
      <c r="G138" s="316">
        <f t="shared" si="40"/>
        <v>0</v>
      </c>
      <c r="H138" s="316">
        <f t="shared" si="40"/>
        <v>0</v>
      </c>
      <c r="I138" s="316">
        <f t="shared" si="40"/>
        <v>0</v>
      </c>
      <c r="J138" s="316">
        <f t="shared" si="40"/>
        <v>0</v>
      </c>
      <c r="K138" s="316">
        <f t="shared" si="40"/>
        <v>0</v>
      </c>
      <c r="L138" s="269">
        <f t="shared" si="40"/>
        <v>0</v>
      </c>
    </row>
    <row r="139" spans="1:12" x14ac:dyDescent="0.2">
      <c r="A139" s="88"/>
      <c r="B139" s="13" t="s">
        <v>148</v>
      </c>
      <c r="C139" s="317">
        <f t="shared" ref="C139:L139" si="41">C84-C30</f>
        <v>0</v>
      </c>
      <c r="D139" s="317">
        <f t="shared" si="41"/>
        <v>0</v>
      </c>
      <c r="E139" s="317">
        <f t="shared" si="41"/>
        <v>0</v>
      </c>
      <c r="F139" s="317">
        <f t="shared" si="41"/>
        <v>0</v>
      </c>
      <c r="G139" s="317">
        <f t="shared" si="41"/>
        <v>0</v>
      </c>
      <c r="H139" s="317">
        <f t="shared" si="41"/>
        <v>0</v>
      </c>
      <c r="I139" s="317">
        <f t="shared" si="41"/>
        <v>0</v>
      </c>
      <c r="J139" s="317">
        <f t="shared" si="41"/>
        <v>0</v>
      </c>
      <c r="K139" s="317">
        <f t="shared" si="41"/>
        <v>0</v>
      </c>
      <c r="L139" s="229">
        <f t="shared" si="41"/>
        <v>0</v>
      </c>
    </row>
    <row r="140" spans="1:12" x14ac:dyDescent="0.2">
      <c r="A140" s="88"/>
      <c r="B140" s="13" t="s">
        <v>481</v>
      </c>
      <c r="C140" s="317">
        <f t="shared" ref="C140:L140" si="42">C85-C31</f>
        <v>0</v>
      </c>
      <c r="D140" s="317">
        <f t="shared" si="42"/>
        <v>0</v>
      </c>
      <c r="E140" s="317">
        <f t="shared" si="42"/>
        <v>0</v>
      </c>
      <c r="F140" s="317">
        <f t="shared" si="42"/>
        <v>0</v>
      </c>
      <c r="G140" s="317">
        <f t="shared" si="42"/>
        <v>0</v>
      </c>
      <c r="H140" s="317">
        <f t="shared" si="42"/>
        <v>0</v>
      </c>
      <c r="I140" s="317">
        <f t="shared" si="42"/>
        <v>0</v>
      </c>
      <c r="J140" s="317">
        <f t="shared" si="42"/>
        <v>0</v>
      </c>
      <c r="K140" s="317">
        <f t="shared" si="42"/>
        <v>0</v>
      </c>
      <c r="L140" s="229">
        <f t="shared" si="42"/>
        <v>0</v>
      </c>
    </row>
    <row r="141" spans="1:12" x14ac:dyDescent="0.2">
      <c r="A141" s="92"/>
      <c r="B141" s="13" t="s">
        <v>305</v>
      </c>
      <c r="C141" s="317">
        <f t="shared" ref="C141:L141" si="43">C86-C32</f>
        <v>0</v>
      </c>
      <c r="D141" s="317">
        <f t="shared" si="43"/>
        <v>0</v>
      </c>
      <c r="E141" s="317">
        <f t="shared" si="43"/>
        <v>0</v>
      </c>
      <c r="F141" s="317">
        <f t="shared" si="43"/>
        <v>0</v>
      </c>
      <c r="G141" s="317">
        <f t="shared" si="43"/>
        <v>0</v>
      </c>
      <c r="H141" s="317">
        <f t="shared" si="43"/>
        <v>0</v>
      </c>
      <c r="I141" s="317">
        <f t="shared" si="43"/>
        <v>0</v>
      </c>
      <c r="J141" s="317">
        <f t="shared" si="43"/>
        <v>0</v>
      </c>
      <c r="K141" s="317">
        <f t="shared" si="43"/>
        <v>0</v>
      </c>
      <c r="L141" s="229">
        <f t="shared" si="43"/>
        <v>0</v>
      </c>
    </row>
    <row r="142" spans="1:12" x14ac:dyDescent="0.2">
      <c r="A142" s="88"/>
      <c r="B142" s="13" t="s">
        <v>483</v>
      </c>
      <c r="C142" s="317">
        <f t="shared" ref="C142:L142" si="44">C87-C33</f>
        <v>0</v>
      </c>
      <c r="D142" s="317">
        <f t="shared" si="44"/>
        <v>0</v>
      </c>
      <c r="E142" s="317">
        <f t="shared" si="44"/>
        <v>0</v>
      </c>
      <c r="F142" s="317">
        <f t="shared" si="44"/>
        <v>0</v>
      </c>
      <c r="G142" s="317">
        <f t="shared" si="44"/>
        <v>0</v>
      </c>
      <c r="H142" s="317">
        <f t="shared" si="44"/>
        <v>0</v>
      </c>
      <c r="I142" s="317">
        <f t="shared" si="44"/>
        <v>0</v>
      </c>
      <c r="J142" s="317">
        <f t="shared" si="44"/>
        <v>0</v>
      </c>
      <c r="K142" s="317">
        <f t="shared" si="44"/>
        <v>0</v>
      </c>
      <c r="L142" s="229">
        <f t="shared" si="44"/>
        <v>0</v>
      </c>
    </row>
    <row r="143" spans="1:12" x14ac:dyDescent="0.2">
      <c r="A143" s="88"/>
      <c r="B143" s="13" t="s">
        <v>484</v>
      </c>
      <c r="C143" s="317">
        <f t="shared" ref="C143:L143" si="45">C88-C34</f>
        <v>0</v>
      </c>
      <c r="D143" s="317">
        <f t="shared" si="45"/>
        <v>0</v>
      </c>
      <c r="E143" s="317">
        <f t="shared" si="45"/>
        <v>0</v>
      </c>
      <c r="F143" s="317">
        <f t="shared" si="45"/>
        <v>0</v>
      </c>
      <c r="G143" s="317">
        <f t="shared" si="45"/>
        <v>0</v>
      </c>
      <c r="H143" s="317">
        <f t="shared" si="45"/>
        <v>0</v>
      </c>
      <c r="I143" s="317">
        <f t="shared" si="45"/>
        <v>0</v>
      </c>
      <c r="J143" s="317">
        <f t="shared" si="45"/>
        <v>0</v>
      </c>
      <c r="K143" s="317">
        <f t="shared" si="45"/>
        <v>0</v>
      </c>
      <c r="L143" s="229">
        <f t="shared" si="45"/>
        <v>0</v>
      </c>
    </row>
    <row r="144" spans="1:12" x14ac:dyDescent="0.2">
      <c r="A144" s="88"/>
      <c r="B144" s="13" t="s">
        <v>306</v>
      </c>
      <c r="C144" s="317">
        <f t="shared" ref="C144:L144" si="46">C89-C35</f>
        <v>0</v>
      </c>
      <c r="D144" s="317">
        <f t="shared" si="46"/>
        <v>0</v>
      </c>
      <c r="E144" s="317">
        <f t="shared" si="46"/>
        <v>0</v>
      </c>
      <c r="F144" s="317">
        <f t="shared" si="46"/>
        <v>0</v>
      </c>
      <c r="G144" s="317">
        <f t="shared" si="46"/>
        <v>0</v>
      </c>
      <c r="H144" s="317">
        <f t="shared" si="46"/>
        <v>0</v>
      </c>
      <c r="I144" s="317">
        <f t="shared" si="46"/>
        <v>0</v>
      </c>
      <c r="J144" s="317">
        <f t="shared" si="46"/>
        <v>0</v>
      </c>
      <c r="K144" s="317">
        <f t="shared" si="46"/>
        <v>0</v>
      </c>
      <c r="L144" s="229">
        <f t="shared" si="46"/>
        <v>0</v>
      </c>
    </row>
    <row r="145" spans="1:12" x14ac:dyDescent="0.2">
      <c r="A145" s="88"/>
      <c r="B145" s="13" t="s">
        <v>543</v>
      </c>
      <c r="C145" s="317">
        <f t="shared" ref="C145:L145" si="47">C90-C36</f>
        <v>0</v>
      </c>
      <c r="D145" s="317">
        <f t="shared" si="47"/>
        <v>0</v>
      </c>
      <c r="E145" s="317">
        <f t="shared" si="47"/>
        <v>0</v>
      </c>
      <c r="F145" s="317">
        <f t="shared" si="47"/>
        <v>0</v>
      </c>
      <c r="G145" s="317">
        <f t="shared" si="47"/>
        <v>0</v>
      </c>
      <c r="H145" s="317">
        <f t="shared" si="47"/>
        <v>0</v>
      </c>
      <c r="I145" s="317">
        <f t="shared" si="47"/>
        <v>0</v>
      </c>
      <c r="J145" s="317">
        <f t="shared" si="47"/>
        <v>0</v>
      </c>
      <c r="K145" s="317">
        <f t="shared" si="47"/>
        <v>0</v>
      </c>
      <c r="L145" s="229">
        <f t="shared" si="47"/>
        <v>0</v>
      </c>
    </row>
    <row r="146" spans="1:12" x14ac:dyDescent="0.2">
      <c r="A146" s="88"/>
      <c r="B146" s="13" t="s">
        <v>544</v>
      </c>
      <c r="C146" s="317">
        <f t="shared" ref="C146:L146" si="48">C94-C37</f>
        <v>0</v>
      </c>
      <c r="D146" s="317">
        <f t="shared" si="48"/>
        <v>0</v>
      </c>
      <c r="E146" s="317">
        <f t="shared" si="48"/>
        <v>0</v>
      </c>
      <c r="F146" s="317">
        <f t="shared" si="48"/>
        <v>0</v>
      </c>
      <c r="G146" s="317">
        <f t="shared" si="48"/>
        <v>0</v>
      </c>
      <c r="H146" s="317">
        <f t="shared" si="48"/>
        <v>0</v>
      </c>
      <c r="I146" s="317">
        <f t="shared" si="48"/>
        <v>0</v>
      </c>
      <c r="J146" s="317">
        <f t="shared" si="48"/>
        <v>0</v>
      </c>
      <c r="K146" s="317">
        <f t="shared" si="48"/>
        <v>0</v>
      </c>
      <c r="L146" s="229">
        <f t="shared" si="48"/>
        <v>0</v>
      </c>
    </row>
    <row r="147" spans="1:12" x14ac:dyDescent="0.2">
      <c r="A147" s="88"/>
      <c r="B147" s="13" t="s">
        <v>545</v>
      </c>
      <c r="C147" s="317">
        <f t="shared" ref="C147:L147" si="49">C95-C38</f>
        <v>0</v>
      </c>
      <c r="D147" s="317">
        <f t="shared" si="49"/>
        <v>0</v>
      </c>
      <c r="E147" s="317">
        <f t="shared" si="49"/>
        <v>0</v>
      </c>
      <c r="F147" s="317">
        <f t="shared" si="49"/>
        <v>0</v>
      </c>
      <c r="G147" s="317">
        <f t="shared" si="49"/>
        <v>0</v>
      </c>
      <c r="H147" s="317">
        <f t="shared" si="49"/>
        <v>0</v>
      </c>
      <c r="I147" s="317">
        <f t="shared" si="49"/>
        <v>0</v>
      </c>
      <c r="J147" s="317">
        <f t="shared" si="49"/>
        <v>0</v>
      </c>
      <c r="K147" s="317">
        <f t="shared" si="49"/>
        <v>0</v>
      </c>
      <c r="L147" s="229">
        <f t="shared" si="49"/>
        <v>0</v>
      </c>
    </row>
    <row r="148" spans="1:12" x14ac:dyDescent="0.2">
      <c r="A148" s="88"/>
      <c r="B148" s="13" t="s">
        <v>562</v>
      </c>
      <c r="C148" s="317">
        <f t="shared" ref="C148:K148" si="50">C96-C40</f>
        <v>0</v>
      </c>
      <c r="D148" s="317">
        <f t="shared" si="50"/>
        <v>0</v>
      </c>
      <c r="E148" s="317">
        <f t="shared" si="50"/>
        <v>0</v>
      </c>
      <c r="F148" s="317">
        <f t="shared" si="50"/>
        <v>0</v>
      </c>
      <c r="G148" s="317">
        <f t="shared" si="50"/>
        <v>0</v>
      </c>
      <c r="H148" s="317">
        <f t="shared" si="50"/>
        <v>0</v>
      </c>
      <c r="I148" s="317">
        <f t="shared" si="50"/>
        <v>0</v>
      </c>
      <c r="J148" s="317">
        <f t="shared" si="50"/>
        <v>0</v>
      </c>
      <c r="K148" s="317">
        <f t="shared" si="50"/>
        <v>0</v>
      </c>
      <c r="L148" s="229">
        <f>L96-L39</f>
        <v>0</v>
      </c>
    </row>
    <row r="149" spans="1:12" x14ac:dyDescent="0.2">
      <c r="A149" s="88"/>
      <c r="B149" s="13" t="s">
        <v>307</v>
      </c>
      <c r="C149" s="317">
        <f t="shared" ref="C149:L149" si="51">C94-C40</f>
        <v>0</v>
      </c>
      <c r="D149" s="317">
        <f t="shared" si="51"/>
        <v>0</v>
      </c>
      <c r="E149" s="317">
        <f t="shared" si="51"/>
        <v>0</v>
      </c>
      <c r="F149" s="317">
        <f t="shared" si="51"/>
        <v>0</v>
      </c>
      <c r="G149" s="317">
        <f t="shared" si="51"/>
        <v>0</v>
      </c>
      <c r="H149" s="317">
        <f t="shared" si="51"/>
        <v>0</v>
      </c>
      <c r="I149" s="317">
        <f t="shared" si="51"/>
        <v>0</v>
      </c>
      <c r="J149" s="317">
        <f t="shared" si="51"/>
        <v>0</v>
      </c>
      <c r="K149" s="317">
        <f t="shared" si="51"/>
        <v>0</v>
      </c>
      <c r="L149" s="229">
        <f t="shared" si="51"/>
        <v>0</v>
      </c>
    </row>
    <row r="150" spans="1:12" ht="13.5" thickBot="1" x14ac:dyDescent="0.25">
      <c r="A150" s="98" t="s">
        <v>312</v>
      </c>
      <c r="B150" s="84"/>
      <c r="C150" s="233">
        <f t="shared" ref="C150:L150" si="52">C95-C41</f>
        <v>0</v>
      </c>
      <c r="D150" s="233">
        <f t="shared" si="52"/>
        <v>0</v>
      </c>
      <c r="E150" s="233">
        <f t="shared" si="52"/>
        <v>0</v>
      </c>
      <c r="F150" s="233">
        <f t="shared" si="52"/>
        <v>0</v>
      </c>
      <c r="G150" s="233">
        <f t="shared" si="52"/>
        <v>0</v>
      </c>
      <c r="H150" s="233">
        <f t="shared" si="52"/>
        <v>0</v>
      </c>
      <c r="I150" s="233">
        <f t="shared" si="52"/>
        <v>0</v>
      </c>
      <c r="J150" s="233">
        <f t="shared" si="52"/>
        <v>0</v>
      </c>
      <c r="K150" s="233">
        <f t="shared" si="52"/>
        <v>0</v>
      </c>
      <c r="L150" s="234">
        <f t="shared" si="52"/>
        <v>0</v>
      </c>
    </row>
  </sheetData>
  <sheetProtection sheet="1" objects="1" scenarios="1"/>
  <phoneticPr fontId="8" type="noConversion"/>
  <hyperlinks>
    <hyperlink ref="B50" location="'Units of Service'!A1" display="Return to Units of Service"/>
    <hyperlink ref="B51" location="ReadMe!A1" display="Return to ReadMe!"/>
  </hyperlinks>
  <pageMargins left="1" right="0.7" top="1" bottom="0.75" header="0.55000000000000004" footer="0.3"/>
  <pageSetup scale="71" fitToWidth="0" orientation="landscape" r:id="rId1"/>
  <headerFooter>
    <oddFooter>&amp;L&amp;A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tint="0.59999389629810485"/>
  </sheetPr>
  <dimension ref="A1:Q165"/>
  <sheetViews>
    <sheetView zoomScaleNormal="100" zoomScaleSheetLayoutView="100" workbookViewId="0">
      <selection activeCell="B1" sqref="B1"/>
    </sheetView>
  </sheetViews>
  <sheetFormatPr defaultColWidth="9.140625" defaultRowHeight="12.75" x14ac:dyDescent="0.2"/>
  <cols>
    <col min="1" max="1" width="3.42578125" style="20" customWidth="1"/>
    <col min="2" max="2" width="25.7109375" style="20" bestFit="1" customWidth="1"/>
    <col min="3" max="4" width="12.7109375" style="20" bestFit="1" customWidth="1"/>
    <col min="5" max="10" width="12.7109375" style="20" hidden="1" customWidth="1"/>
    <col min="11" max="11" width="14.42578125" style="12" bestFit="1" customWidth="1"/>
    <col min="12" max="16384" width="9.140625" style="20"/>
  </cols>
  <sheetData>
    <row r="1" spans="1:11" ht="12.75" customHeight="1" x14ac:dyDescent="0.2">
      <c r="A1" s="673" t="s">
        <v>567</v>
      </c>
      <c r="B1" s="674"/>
      <c r="C1" s="357"/>
      <c r="D1" s="357"/>
      <c r="E1" s="358"/>
      <c r="F1" s="358"/>
      <c r="G1" s="357"/>
      <c r="H1" s="357"/>
      <c r="I1" s="357"/>
      <c r="J1" s="357"/>
      <c r="K1" s="262"/>
    </row>
    <row r="2" spans="1:11" ht="13.5" thickBot="1" x14ac:dyDescent="0.25">
      <c r="A2" s="359"/>
      <c r="K2" s="89"/>
    </row>
    <row r="3" spans="1:11" ht="40.5" customHeight="1" thickBot="1" x14ac:dyDescent="0.25">
      <c r="A3" s="360"/>
      <c r="B3" s="361"/>
      <c r="C3" s="362" t="s">
        <v>505</v>
      </c>
      <c r="D3" s="363" t="s">
        <v>504</v>
      </c>
      <c r="E3" s="354"/>
      <c r="F3" s="354"/>
      <c r="G3" s="354"/>
      <c r="H3" s="355"/>
      <c r="I3" s="355"/>
      <c r="J3" s="355"/>
      <c r="K3" s="246" t="s">
        <v>18</v>
      </c>
    </row>
    <row r="4" spans="1:11" s="367" customFormat="1" ht="20.25" customHeight="1" thickBot="1" x14ac:dyDescent="0.25">
      <c r="A4" s="364" t="s">
        <v>19</v>
      </c>
      <c r="B4" s="365"/>
      <c r="C4" s="622"/>
      <c r="D4" s="622"/>
      <c r="E4" s="366"/>
      <c r="F4" s="366"/>
      <c r="G4" s="366"/>
      <c r="H4" s="365"/>
      <c r="I4" s="365"/>
      <c r="J4" s="365"/>
      <c r="K4" s="271"/>
    </row>
    <row r="5" spans="1:11" x14ac:dyDescent="0.2">
      <c r="A5" s="368"/>
      <c r="B5" s="369" t="s">
        <v>20</v>
      </c>
      <c r="C5" s="205"/>
      <c r="D5" s="205"/>
      <c r="E5" s="353"/>
      <c r="F5" s="353"/>
      <c r="G5" s="353"/>
      <c r="H5" s="353"/>
      <c r="I5" s="353"/>
      <c r="J5" s="353"/>
      <c r="K5" s="269">
        <f t="shared" ref="K5:K13" si="0">SUM(C5:J5)</f>
        <v>0</v>
      </c>
    </row>
    <row r="6" spans="1:11" x14ac:dyDescent="0.2">
      <c r="A6" s="368"/>
      <c r="B6" s="370" t="s">
        <v>21</v>
      </c>
      <c r="C6" s="212"/>
      <c r="D6" s="212"/>
      <c r="E6" s="212"/>
      <c r="F6" s="212"/>
      <c r="G6" s="212"/>
      <c r="H6" s="212"/>
      <c r="I6" s="212"/>
      <c r="J6" s="212"/>
      <c r="K6" s="229">
        <f t="shared" si="0"/>
        <v>0</v>
      </c>
    </row>
    <row r="7" spans="1:11" x14ac:dyDescent="0.2">
      <c r="A7" s="368"/>
      <c r="B7" s="370" t="s">
        <v>22</v>
      </c>
      <c r="C7" s="212"/>
      <c r="D7" s="212"/>
      <c r="E7" s="212"/>
      <c r="F7" s="212"/>
      <c r="G7" s="212"/>
      <c r="H7" s="212"/>
      <c r="I7" s="212"/>
      <c r="J7" s="212"/>
      <c r="K7" s="229">
        <f t="shared" si="0"/>
        <v>0</v>
      </c>
    </row>
    <row r="8" spans="1:11" x14ac:dyDescent="0.2">
      <c r="A8" s="368"/>
      <c r="B8" s="370" t="s">
        <v>23</v>
      </c>
      <c r="C8" s="212"/>
      <c r="D8" s="212"/>
      <c r="E8" s="212"/>
      <c r="F8" s="212"/>
      <c r="G8" s="212"/>
      <c r="H8" s="212"/>
      <c r="I8" s="212"/>
      <c r="J8" s="212"/>
      <c r="K8" s="229">
        <f t="shared" si="0"/>
        <v>0</v>
      </c>
    </row>
    <row r="9" spans="1:11" x14ac:dyDescent="0.2">
      <c r="A9" s="368"/>
      <c r="B9" s="370" t="s">
        <v>24</v>
      </c>
      <c r="C9" s="212"/>
      <c r="D9" s="212"/>
      <c r="E9" s="212"/>
      <c r="F9" s="212"/>
      <c r="G9" s="212"/>
      <c r="H9" s="212"/>
      <c r="I9" s="212"/>
      <c r="J9" s="212"/>
      <c r="K9" s="229">
        <f t="shared" si="0"/>
        <v>0</v>
      </c>
    </row>
    <row r="10" spans="1:11" ht="12.75" customHeight="1" x14ac:dyDescent="0.2">
      <c r="A10" s="368"/>
      <c r="B10" s="370" t="s">
        <v>25</v>
      </c>
      <c r="C10" s="212"/>
      <c r="D10" s="212"/>
      <c r="E10" s="212"/>
      <c r="F10" s="212"/>
      <c r="G10" s="212"/>
      <c r="H10" s="212"/>
      <c r="I10" s="212"/>
      <c r="J10" s="212"/>
      <c r="K10" s="229">
        <f t="shared" si="0"/>
        <v>0</v>
      </c>
    </row>
    <row r="11" spans="1:11" x14ac:dyDescent="0.2">
      <c r="A11" s="368"/>
      <c r="B11" s="370" t="s">
        <v>26</v>
      </c>
      <c r="C11" s="212"/>
      <c r="D11" s="212"/>
      <c r="E11" s="212"/>
      <c r="F11" s="212"/>
      <c r="G11" s="212"/>
      <c r="H11" s="212"/>
      <c r="I11" s="212"/>
      <c r="J11" s="212"/>
      <c r="K11" s="229">
        <f t="shared" si="0"/>
        <v>0</v>
      </c>
    </row>
    <row r="12" spans="1:11" x14ac:dyDescent="0.2">
      <c r="A12" s="368"/>
      <c r="B12" s="370" t="s">
        <v>27</v>
      </c>
      <c r="C12" s="212"/>
      <c r="D12" s="212"/>
      <c r="E12" s="212"/>
      <c r="F12" s="212"/>
      <c r="G12" s="212"/>
      <c r="H12" s="212"/>
      <c r="I12" s="212"/>
      <c r="J12" s="212"/>
      <c r="K12" s="229">
        <f t="shared" si="0"/>
        <v>0</v>
      </c>
    </row>
    <row r="13" spans="1:11" x14ac:dyDescent="0.2">
      <c r="A13" s="368"/>
      <c r="B13" s="370" t="s">
        <v>28</v>
      </c>
      <c r="C13" s="212"/>
      <c r="D13" s="212"/>
      <c r="E13" s="212"/>
      <c r="F13" s="212"/>
      <c r="G13" s="212"/>
      <c r="H13" s="212"/>
      <c r="I13" s="212"/>
      <c r="J13" s="212"/>
      <c r="K13" s="229">
        <f t="shared" si="0"/>
        <v>0</v>
      </c>
    </row>
    <row r="14" spans="1:11" s="12" customFormat="1" x14ac:dyDescent="0.2">
      <c r="A14" s="25" t="s">
        <v>29</v>
      </c>
      <c r="B14" s="107"/>
      <c r="C14" s="217"/>
      <c r="D14" s="217">
        <f t="shared" ref="D14:J14" si="1">SUM(D5:D13)</f>
        <v>0</v>
      </c>
      <c r="E14" s="217">
        <f t="shared" si="1"/>
        <v>0</v>
      </c>
      <c r="F14" s="217">
        <f t="shared" si="1"/>
        <v>0</v>
      </c>
      <c r="G14" s="217">
        <f t="shared" si="1"/>
        <v>0</v>
      </c>
      <c r="H14" s="217">
        <f t="shared" si="1"/>
        <v>0</v>
      </c>
      <c r="I14" s="217">
        <f t="shared" si="1"/>
        <v>0</v>
      </c>
      <c r="J14" s="217">
        <f t="shared" si="1"/>
        <v>0</v>
      </c>
      <c r="K14" s="218">
        <f>SUM(K5:K13)</f>
        <v>0</v>
      </c>
    </row>
    <row r="15" spans="1:11" s="367" customFormat="1" ht="20.25" customHeight="1" x14ac:dyDescent="0.2">
      <c r="A15" s="364" t="s">
        <v>30</v>
      </c>
      <c r="B15" s="371"/>
      <c r="C15" s="372"/>
      <c r="D15" s="372"/>
      <c r="E15" s="372"/>
      <c r="F15" s="372"/>
      <c r="G15" s="372"/>
      <c r="H15" s="372"/>
      <c r="I15" s="372"/>
      <c r="J15" s="372"/>
      <c r="K15" s="223"/>
    </row>
    <row r="16" spans="1:11" x14ac:dyDescent="0.2">
      <c r="A16" s="359"/>
      <c r="B16" s="373" t="s">
        <v>107</v>
      </c>
      <c r="C16" s="206"/>
      <c r="D16" s="206"/>
      <c r="E16" s="206"/>
      <c r="F16" s="206"/>
      <c r="G16" s="206"/>
      <c r="H16" s="206"/>
      <c r="I16" s="206"/>
      <c r="J16" s="206"/>
      <c r="K16" s="269">
        <f>SUM(C16:J16)</f>
        <v>0</v>
      </c>
    </row>
    <row r="17" spans="1:17" x14ac:dyDescent="0.2">
      <c r="A17" s="368"/>
      <c r="B17" s="374" t="s">
        <v>309</v>
      </c>
      <c r="C17" s="212"/>
      <c r="D17" s="212"/>
      <c r="E17" s="212"/>
      <c r="F17" s="212"/>
      <c r="G17" s="212"/>
      <c r="H17" s="212"/>
      <c r="I17" s="212"/>
      <c r="J17" s="212"/>
      <c r="K17" s="229">
        <f>SUM(C17:J17)</f>
        <v>0</v>
      </c>
    </row>
    <row r="18" spans="1:17" x14ac:dyDescent="0.2">
      <c r="A18" s="359"/>
      <c r="B18" s="374" t="s">
        <v>310</v>
      </c>
      <c r="C18" s="212"/>
      <c r="D18" s="212"/>
      <c r="E18" s="212"/>
      <c r="F18" s="212"/>
      <c r="G18" s="212"/>
      <c r="H18" s="212"/>
      <c r="I18" s="212"/>
      <c r="J18" s="212"/>
      <c r="K18" s="229">
        <f>SUM(C18:J18)</f>
        <v>0</v>
      </c>
    </row>
    <row r="19" spans="1:17" s="12" customFormat="1" x14ac:dyDescent="0.2">
      <c r="A19" s="25" t="s">
        <v>31</v>
      </c>
      <c r="B19" s="17"/>
      <c r="C19" s="228">
        <f t="shared" ref="C19:K19" si="2">SUM(C16:C18)</f>
        <v>0</v>
      </c>
      <c r="D19" s="228">
        <f t="shared" si="2"/>
        <v>0</v>
      </c>
      <c r="E19" s="228">
        <f t="shared" si="2"/>
        <v>0</v>
      </c>
      <c r="F19" s="228">
        <f t="shared" si="2"/>
        <v>0</v>
      </c>
      <c r="G19" s="228">
        <f t="shared" si="2"/>
        <v>0</v>
      </c>
      <c r="H19" s="228">
        <f t="shared" si="2"/>
        <v>0</v>
      </c>
      <c r="I19" s="228">
        <f t="shared" si="2"/>
        <v>0</v>
      </c>
      <c r="J19" s="228">
        <f t="shared" si="2"/>
        <v>0</v>
      </c>
      <c r="K19" s="229">
        <f t="shared" si="2"/>
        <v>0</v>
      </c>
    </row>
    <row r="20" spans="1:17" s="12" customFormat="1" x14ac:dyDescent="0.2">
      <c r="A20" s="96" t="s">
        <v>32</v>
      </c>
      <c r="B20" s="107"/>
      <c r="C20" s="217">
        <f t="shared" ref="C20:K20" si="3">+C14-C19</f>
        <v>0</v>
      </c>
      <c r="D20" s="217">
        <f t="shared" si="3"/>
        <v>0</v>
      </c>
      <c r="E20" s="217">
        <f t="shared" si="3"/>
        <v>0</v>
      </c>
      <c r="F20" s="217">
        <f t="shared" si="3"/>
        <v>0</v>
      </c>
      <c r="G20" s="217">
        <f t="shared" si="3"/>
        <v>0</v>
      </c>
      <c r="H20" s="217">
        <f t="shared" si="3"/>
        <v>0</v>
      </c>
      <c r="I20" s="217">
        <f t="shared" si="3"/>
        <v>0</v>
      </c>
      <c r="J20" s="217">
        <f t="shared" si="3"/>
        <v>0</v>
      </c>
      <c r="K20" s="218">
        <f t="shared" si="3"/>
        <v>0</v>
      </c>
    </row>
    <row r="21" spans="1:17" s="367" customFormat="1" ht="20.25" customHeight="1" x14ac:dyDescent="0.2">
      <c r="A21" s="375" t="s">
        <v>33</v>
      </c>
      <c r="B21" s="371"/>
      <c r="C21" s="372"/>
      <c r="D21" s="372"/>
      <c r="E21" s="372"/>
      <c r="F21" s="372"/>
      <c r="G21" s="372"/>
      <c r="H21" s="372"/>
      <c r="I21" s="372"/>
      <c r="J21" s="372"/>
      <c r="K21" s="223"/>
    </row>
    <row r="22" spans="1:17" x14ac:dyDescent="0.2">
      <c r="A22" s="359"/>
      <c r="B22" s="373" t="s">
        <v>330</v>
      </c>
      <c r="C22" s="206"/>
      <c r="D22" s="206"/>
      <c r="E22" s="206"/>
      <c r="F22" s="206"/>
      <c r="G22" s="206"/>
      <c r="H22" s="206"/>
      <c r="I22" s="206"/>
      <c r="J22" s="206"/>
      <c r="K22" s="269">
        <f>SUM(C22:J22)</f>
        <v>0</v>
      </c>
    </row>
    <row r="23" spans="1:17" x14ac:dyDescent="0.2">
      <c r="A23" s="368"/>
      <c r="B23" s="374" t="s">
        <v>331</v>
      </c>
      <c r="C23" s="212"/>
      <c r="D23" s="212"/>
      <c r="E23" s="212"/>
      <c r="F23" s="212"/>
      <c r="G23" s="212"/>
      <c r="H23" s="212"/>
      <c r="I23" s="212"/>
      <c r="J23" s="212"/>
      <c r="K23" s="229">
        <f>SUM(C23:J23)</f>
        <v>0</v>
      </c>
    </row>
    <row r="24" spans="1:17" x14ac:dyDescent="0.2">
      <c r="A24" s="368"/>
      <c r="B24" s="374" t="s">
        <v>332</v>
      </c>
      <c r="C24" s="212"/>
      <c r="D24" s="212"/>
      <c r="E24" s="212"/>
      <c r="F24" s="212"/>
      <c r="G24" s="212"/>
      <c r="H24" s="212"/>
      <c r="I24" s="212"/>
      <c r="J24" s="212"/>
      <c r="K24" s="229">
        <f>SUM(C24:J24)</f>
        <v>0</v>
      </c>
    </row>
    <row r="25" spans="1:17" x14ac:dyDescent="0.2">
      <c r="A25" s="359"/>
      <c r="B25" s="374" t="s">
        <v>79</v>
      </c>
      <c r="C25" s="212"/>
      <c r="D25" s="212"/>
      <c r="E25" s="212"/>
      <c r="F25" s="212"/>
      <c r="G25" s="212"/>
      <c r="H25" s="212"/>
      <c r="I25" s="212"/>
      <c r="J25" s="212"/>
      <c r="K25" s="229">
        <f>SUM(C25:J25)</f>
        <v>0</v>
      </c>
    </row>
    <row r="26" spans="1:17" s="12" customFormat="1" x14ac:dyDescent="0.2">
      <c r="A26" s="25" t="s">
        <v>99</v>
      </c>
      <c r="B26" s="83"/>
      <c r="C26" s="228">
        <f>SUM(C22:C25)</f>
        <v>0</v>
      </c>
      <c r="D26" s="228">
        <f t="shared" ref="D26:K26" si="4">SUM(D22:D25)</f>
        <v>0</v>
      </c>
      <c r="E26" s="228">
        <f t="shared" si="4"/>
        <v>0</v>
      </c>
      <c r="F26" s="228">
        <f t="shared" si="4"/>
        <v>0</v>
      </c>
      <c r="G26" s="228">
        <f t="shared" si="4"/>
        <v>0</v>
      </c>
      <c r="H26" s="228">
        <f t="shared" si="4"/>
        <v>0</v>
      </c>
      <c r="I26" s="228">
        <f t="shared" si="4"/>
        <v>0</v>
      </c>
      <c r="J26" s="228">
        <f t="shared" si="4"/>
        <v>0</v>
      </c>
      <c r="K26" s="229">
        <f t="shared" si="4"/>
        <v>0</v>
      </c>
    </row>
    <row r="27" spans="1:17" s="12" customFormat="1" x14ac:dyDescent="0.2">
      <c r="A27" s="97"/>
      <c r="B27" s="276" t="s">
        <v>100</v>
      </c>
      <c r="C27" s="217">
        <f>C20-C26</f>
        <v>0</v>
      </c>
      <c r="D27" s="217">
        <f t="shared" ref="D27:I27" si="5">D20-D26</f>
        <v>0</v>
      </c>
      <c r="E27" s="217">
        <f t="shared" si="5"/>
        <v>0</v>
      </c>
      <c r="F27" s="217">
        <f t="shared" si="5"/>
        <v>0</v>
      </c>
      <c r="G27" s="217">
        <f t="shared" si="5"/>
        <v>0</v>
      </c>
      <c r="H27" s="217">
        <f t="shared" si="5"/>
        <v>0</v>
      </c>
      <c r="I27" s="217">
        <f t="shared" si="5"/>
        <v>0</v>
      </c>
      <c r="J27" s="217">
        <f>J20-J26</f>
        <v>0</v>
      </c>
      <c r="K27" s="218">
        <f>K20-K26</f>
        <v>0</v>
      </c>
    </row>
    <row r="28" spans="1:17" s="367" customFormat="1" ht="20.25" customHeight="1" x14ac:dyDescent="0.2">
      <c r="A28" s="662" t="s">
        <v>34</v>
      </c>
      <c r="B28" s="663"/>
      <c r="C28" s="372"/>
      <c r="D28" s="372"/>
      <c r="E28" s="372"/>
      <c r="F28" s="372"/>
      <c r="G28" s="372"/>
      <c r="H28" s="372"/>
      <c r="I28" s="372"/>
      <c r="J28" s="372"/>
      <c r="K28" s="223"/>
    </row>
    <row r="29" spans="1:17" x14ac:dyDescent="0.2">
      <c r="A29" s="359"/>
      <c r="B29" s="373" t="s">
        <v>71</v>
      </c>
      <c r="C29" s="206"/>
      <c r="D29" s="206"/>
      <c r="E29" s="206"/>
      <c r="F29" s="206"/>
      <c r="G29" s="206"/>
      <c r="H29" s="206"/>
      <c r="I29" s="206"/>
      <c r="J29" s="206"/>
      <c r="K29" s="269">
        <f t="shared" ref="K29:K40" si="6">SUM(C29:J29)</f>
        <v>0</v>
      </c>
    </row>
    <row r="30" spans="1:17" x14ac:dyDescent="0.2">
      <c r="A30" s="359"/>
      <c r="B30" s="374" t="s">
        <v>537</v>
      </c>
      <c r="C30" s="212"/>
      <c r="D30" s="212"/>
      <c r="E30" s="212"/>
      <c r="F30" s="212"/>
      <c r="G30" s="212"/>
      <c r="H30" s="212"/>
      <c r="I30" s="212"/>
      <c r="J30" s="212"/>
      <c r="K30" s="229">
        <f t="shared" si="6"/>
        <v>0</v>
      </c>
      <c r="M30" s="661"/>
      <c r="N30" s="661"/>
      <c r="O30" s="661"/>
      <c r="P30" s="661"/>
      <c r="Q30" s="661"/>
    </row>
    <row r="31" spans="1:17" x14ac:dyDescent="0.2">
      <c r="A31" s="359"/>
      <c r="B31" s="374" t="s">
        <v>540</v>
      </c>
      <c r="C31" s="212"/>
      <c r="D31" s="212"/>
      <c r="E31" s="212"/>
      <c r="F31" s="212"/>
      <c r="G31" s="212"/>
      <c r="H31" s="212"/>
      <c r="I31" s="212"/>
      <c r="J31" s="212"/>
      <c r="K31" s="229">
        <f t="shared" ref="K31" si="7">SUM(C31:J31)</f>
        <v>0</v>
      </c>
    </row>
    <row r="32" spans="1:17" x14ac:dyDescent="0.2">
      <c r="A32" s="368"/>
      <c r="B32" s="374" t="s">
        <v>305</v>
      </c>
      <c r="C32" s="212"/>
      <c r="D32" s="212"/>
      <c r="E32" s="212"/>
      <c r="F32" s="212"/>
      <c r="G32" s="212"/>
      <c r="H32" s="212"/>
      <c r="I32" s="212"/>
      <c r="J32" s="212"/>
      <c r="K32" s="229">
        <f t="shared" si="6"/>
        <v>0</v>
      </c>
    </row>
    <row r="33" spans="1:11" x14ac:dyDescent="0.2">
      <c r="A33" s="359"/>
      <c r="B33" s="13" t="s">
        <v>483</v>
      </c>
      <c r="C33" s="212"/>
      <c r="D33" s="212"/>
      <c r="E33" s="212"/>
      <c r="F33" s="212"/>
      <c r="G33" s="212"/>
      <c r="H33" s="212"/>
      <c r="I33" s="212"/>
      <c r="J33" s="212"/>
      <c r="K33" s="229">
        <f t="shared" si="6"/>
        <v>0</v>
      </c>
    </row>
    <row r="34" spans="1:11" x14ac:dyDescent="0.2">
      <c r="A34" s="359"/>
      <c r="B34" s="13" t="s">
        <v>484</v>
      </c>
      <c r="C34" s="212"/>
      <c r="D34" s="212"/>
      <c r="E34" s="212"/>
      <c r="F34" s="212"/>
      <c r="G34" s="212"/>
      <c r="H34" s="212"/>
      <c r="I34" s="212"/>
      <c r="J34" s="212"/>
      <c r="K34" s="229">
        <f t="shared" si="6"/>
        <v>0</v>
      </c>
    </row>
    <row r="35" spans="1:11" x14ac:dyDescent="0.2">
      <c r="A35" s="359"/>
      <c r="B35" s="374" t="s">
        <v>306</v>
      </c>
      <c r="C35" s="212"/>
      <c r="D35" s="212"/>
      <c r="E35" s="212"/>
      <c r="F35" s="212"/>
      <c r="G35" s="212"/>
      <c r="H35" s="212"/>
      <c r="I35" s="212"/>
      <c r="J35" s="212"/>
      <c r="K35" s="229">
        <f t="shared" si="6"/>
        <v>0</v>
      </c>
    </row>
    <row r="36" spans="1:11" x14ac:dyDescent="0.2">
      <c r="A36" s="359"/>
      <c r="B36" s="374" t="s">
        <v>543</v>
      </c>
      <c r="C36" s="212"/>
      <c r="D36" s="212"/>
      <c r="E36" s="212"/>
      <c r="F36" s="212"/>
      <c r="G36" s="212"/>
      <c r="H36" s="212"/>
      <c r="I36" s="212"/>
      <c r="J36" s="212"/>
      <c r="K36" s="229">
        <f t="shared" si="6"/>
        <v>0</v>
      </c>
    </row>
    <row r="37" spans="1:11" x14ac:dyDescent="0.2">
      <c r="A37" s="359"/>
      <c r="B37" s="374" t="s">
        <v>544</v>
      </c>
      <c r="C37" s="212"/>
      <c r="D37" s="212"/>
      <c r="E37" s="212"/>
      <c r="F37" s="212"/>
      <c r="G37" s="212"/>
      <c r="H37" s="212"/>
      <c r="I37" s="212"/>
      <c r="J37" s="212"/>
      <c r="K37" s="229">
        <f t="shared" si="6"/>
        <v>0</v>
      </c>
    </row>
    <row r="38" spans="1:11" x14ac:dyDescent="0.2">
      <c r="A38" s="359"/>
      <c r="B38" s="374" t="s">
        <v>545</v>
      </c>
      <c r="C38" s="212"/>
      <c r="D38" s="212"/>
      <c r="E38" s="212"/>
      <c r="F38" s="212"/>
      <c r="G38" s="212"/>
      <c r="H38" s="212"/>
      <c r="I38" s="212"/>
      <c r="J38" s="212"/>
      <c r="K38" s="229">
        <f t="shared" si="6"/>
        <v>0</v>
      </c>
    </row>
    <row r="39" spans="1:11" x14ac:dyDescent="0.2">
      <c r="A39" s="359"/>
      <c r="B39" s="374" t="s">
        <v>562</v>
      </c>
      <c r="C39" s="212"/>
      <c r="D39" s="212"/>
      <c r="E39" s="212"/>
      <c r="F39" s="212"/>
      <c r="G39" s="212"/>
      <c r="H39" s="212"/>
      <c r="I39" s="212"/>
      <c r="J39" s="212"/>
      <c r="K39" s="229">
        <f t="shared" ref="K39" si="8">SUM(C39:J39)</f>
        <v>0</v>
      </c>
    </row>
    <row r="40" spans="1:11" x14ac:dyDescent="0.2">
      <c r="A40" s="359"/>
      <c r="B40" s="374" t="s">
        <v>307</v>
      </c>
      <c r="C40" s="212"/>
      <c r="D40" s="212"/>
      <c r="E40" s="212"/>
      <c r="F40" s="212"/>
      <c r="G40" s="212"/>
      <c r="H40" s="212"/>
      <c r="I40" s="212"/>
      <c r="J40" s="212"/>
      <c r="K40" s="229">
        <f t="shared" si="6"/>
        <v>0</v>
      </c>
    </row>
    <row r="41" spans="1:11" s="12" customFormat="1" ht="13.5" thickBot="1" x14ac:dyDescent="0.25">
      <c r="A41" s="98" t="s">
        <v>312</v>
      </c>
      <c r="B41" s="84"/>
      <c r="C41" s="233">
        <f t="shared" ref="C41:K41" si="9">SUM(C29:C40)</f>
        <v>0</v>
      </c>
      <c r="D41" s="233">
        <f t="shared" si="9"/>
        <v>0</v>
      </c>
      <c r="E41" s="233">
        <f t="shared" si="9"/>
        <v>0</v>
      </c>
      <c r="F41" s="233">
        <f t="shared" si="9"/>
        <v>0</v>
      </c>
      <c r="G41" s="233">
        <f t="shared" si="9"/>
        <v>0</v>
      </c>
      <c r="H41" s="233">
        <f t="shared" si="9"/>
        <v>0</v>
      </c>
      <c r="I41" s="233">
        <f t="shared" si="9"/>
        <v>0</v>
      </c>
      <c r="J41" s="233">
        <f t="shared" si="9"/>
        <v>0</v>
      </c>
      <c r="K41" s="234">
        <f t="shared" si="9"/>
        <v>0</v>
      </c>
    </row>
    <row r="42" spans="1:11" x14ac:dyDescent="0.2">
      <c r="C42" s="377"/>
      <c r="D42" s="377"/>
      <c r="E42" s="377"/>
      <c r="F42" s="377"/>
      <c r="G42" s="377"/>
      <c r="H42" s="377"/>
      <c r="I42" s="377"/>
      <c r="J42" s="377"/>
      <c r="K42" s="238"/>
    </row>
    <row r="44" spans="1:11" x14ac:dyDescent="0.2">
      <c r="B44" s="378" t="s">
        <v>414</v>
      </c>
    </row>
    <row r="45" spans="1:11" x14ac:dyDescent="0.2">
      <c r="B45" s="378" t="s">
        <v>415</v>
      </c>
    </row>
    <row r="54" spans="1:11" ht="13.5" thickBot="1" x14ac:dyDescent="0.25"/>
    <row r="55" spans="1:11" x14ac:dyDescent="0.2">
      <c r="A55" s="356" t="s">
        <v>568</v>
      </c>
      <c r="B55" s="357"/>
      <c r="C55" s="357"/>
      <c r="D55" s="357"/>
      <c r="E55" s="358"/>
      <c r="F55" s="358"/>
      <c r="G55" s="357"/>
      <c r="H55" s="357"/>
      <c r="I55" s="357"/>
      <c r="J55" s="357"/>
      <c r="K55" s="397"/>
    </row>
    <row r="56" spans="1:11" ht="13.5" thickBot="1" x14ac:dyDescent="0.25">
      <c r="A56" s="359"/>
      <c r="K56" s="89"/>
    </row>
    <row r="57" spans="1:11" ht="40.5" customHeight="1" thickBot="1" x14ac:dyDescent="0.25">
      <c r="A57" s="360"/>
      <c r="B57" s="361"/>
      <c r="C57" s="362" t="s">
        <v>505</v>
      </c>
      <c r="D57" s="363" t="s">
        <v>504</v>
      </c>
      <c r="E57" s="354"/>
      <c r="F57" s="354"/>
      <c r="G57" s="354"/>
      <c r="H57" s="355"/>
      <c r="I57" s="355"/>
      <c r="J57" s="355"/>
      <c r="K57" s="246" t="s">
        <v>18</v>
      </c>
    </row>
    <row r="58" spans="1:11" s="12" customFormat="1" ht="13.5" thickBot="1" x14ac:dyDescent="0.25">
      <c r="A58" s="364" t="s">
        <v>19</v>
      </c>
      <c r="B58" s="365"/>
      <c r="C58" s="622"/>
      <c r="D58" s="622"/>
      <c r="E58" s="366"/>
      <c r="F58" s="366"/>
      <c r="G58" s="366"/>
      <c r="H58" s="365"/>
      <c r="I58" s="365"/>
      <c r="J58" s="365"/>
      <c r="K58" s="271"/>
    </row>
    <row r="59" spans="1:11" s="367" customFormat="1" ht="20.25" customHeight="1" x14ac:dyDescent="0.2">
      <c r="A59" s="368"/>
      <c r="B59" s="369" t="s">
        <v>20</v>
      </c>
      <c r="C59" s="205"/>
      <c r="D59" s="205"/>
      <c r="E59" s="353"/>
      <c r="F59" s="353"/>
      <c r="G59" s="353"/>
      <c r="H59" s="353"/>
      <c r="I59" s="353"/>
      <c r="J59" s="353"/>
      <c r="K59" s="269">
        <f t="shared" ref="K59:K67" si="10">SUM(C59:J59)</f>
        <v>0</v>
      </c>
    </row>
    <row r="60" spans="1:11" x14ac:dyDescent="0.2">
      <c r="A60" s="368"/>
      <c r="B60" s="370" t="s">
        <v>21</v>
      </c>
      <c r="C60" s="212"/>
      <c r="D60" s="212"/>
      <c r="E60" s="212"/>
      <c r="F60" s="212"/>
      <c r="G60" s="212"/>
      <c r="H60" s="212"/>
      <c r="I60" s="212"/>
      <c r="J60" s="212"/>
      <c r="K60" s="229">
        <f t="shared" si="10"/>
        <v>0</v>
      </c>
    </row>
    <row r="61" spans="1:11" x14ac:dyDescent="0.2">
      <c r="A61" s="368"/>
      <c r="B61" s="370" t="s">
        <v>22</v>
      </c>
      <c r="C61" s="212"/>
      <c r="D61" s="212"/>
      <c r="E61" s="212"/>
      <c r="F61" s="212"/>
      <c r="G61" s="212"/>
      <c r="H61" s="212"/>
      <c r="I61" s="212"/>
      <c r="J61" s="212"/>
      <c r="K61" s="229">
        <f t="shared" si="10"/>
        <v>0</v>
      </c>
    </row>
    <row r="62" spans="1:11" x14ac:dyDescent="0.2">
      <c r="A62" s="368"/>
      <c r="B62" s="370" t="s">
        <v>23</v>
      </c>
      <c r="C62" s="212"/>
      <c r="D62" s="212"/>
      <c r="E62" s="212"/>
      <c r="F62" s="212"/>
      <c r="G62" s="212"/>
      <c r="H62" s="212"/>
      <c r="I62" s="212"/>
      <c r="J62" s="212"/>
      <c r="K62" s="229">
        <f t="shared" si="10"/>
        <v>0</v>
      </c>
    </row>
    <row r="63" spans="1:11" s="12" customFormat="1" x14ac:dyDescent="0.2">
      <c r="A63" s="368"/>
      <c r="B63" s="370" t="s">
        <v>24</v>
      </c>
      <c r="C63" s="212"/>
      <c r="D63" s="212"/>
      <c r="E63" s="212"/>
      <c r="F63" s="212"/>
      <c r="G63" s="212"/>
      <c r="H63" s="212"/>
      <c r="I63" s="212"/>
      <c r="J63" s="212"/>
      <c r="K63" s="229">
        <f t="shared" si="10"/>
        <v>0</v>
      </c>
    </row>
    <row r="64" spans="1:11" s="12" customFormat="1" x14ac:dyDescent="0.2">
      <c r="A64" s="368"/>
      <c r="B64" s="370" t="s">
        <v>25</v>
      </c>
      <c r="C64" s="212"/>
      <c r="D64" s="212"/>
      <c r="E64" s="212"/>
      <c r="F64" s="212"/>
      <c r="G64" s="212"/>
      <c r="H64" s="212"/>
      <c r="I64" s="212"/>
      <c r="J64" s="212"/>
      <c r="K64" s="229">
        <f t="shared" si="10"/>
        <v>0</v>
      </c>
    </row>
    <row r="65" spans="1:11" s="367" customFormat="1" ht="20.25" customHeight="1" x14ac:dyDescent="0.2">
      <c r="A65" s="368"/>
      <c r="B65" s="370" t="s">
        <v>26</v>
      </c>
      <c r="C65" s="212"/>
      <c r="D65" s="212"/>
      <c r="E65" s="212"/>
      <c r="F65" s="212"/>
      <c r="G65" s="212"/>
      <c r="H65" s="212"/>
      <c r="I65" s="212"/>
      <c r="J65" s="212"/>
      <c r="K65" s="229">
        <f t="shared" si="10"/>
        <v>0</v>
      </c>
    </row>
    <row r="66" spans="1:11" x14ac:dyDescent="0.2">
      <c r="A66" s="368"/>
      <c r="B66" s="370" t="s">
        <v>27</v>
      </c>
      <c r="C66" s="212"/>
      <c r="D66" s="212"/>
      <c r="E66" s="212"/>
      <c r="F66" s="212"/>
      <c r="G66" s="212"/>
      <c r="H66" s="212"/>
      <c r="I66" s="212"/>
      <c r="J66" s="212"/>
      <c r="K66" s="229">
        <f t="shared" si="10"/>
        <v>0</v>
      </c>
    </row>
    <row r="67" spans="1:11" x14ac:dyDescent="0.2">
      <c r="A67" s="368"/>
      <c r="B67" s="370" t="s">
        <v>28</v>
      </c>
      <c r="C67" s="212"/>
      <c r="D67" s="212"/>
      <c r="E67" s="212"/>
      <c r="F67" s="212"/>
      <c r="G67" s="212"/>
      <c r="H67" s="212"/>
      <c r="I67" s="212"/>
      <c r="J67" s="212"/>
      <c r="K67" s="229">
        <f t="shared" si="10"/>
        <v>0</v>
      </c>
    </row>
    <row r="68" spans="1:11" x14ac:dyDescent="0.2">
      <c r="A68" s="25" t="s">
        <v>29</v>
      </c>
      <c r="B68" s="107"/>
      <c r="C68" s="217">
        <f>SUM(C59:C67)</f>
        <v>0</v>
      </c>
      <c r="D68" s="217">
        <f t="shared" ref="D68:J68" si="11">SUM(D59:D67)</f>
        <v>0</v>
      </c>
      <c r="E68" s="217">
        <f t="shared" si="11"/>
        <v>0</v>
      </c>
      <c r="F68" s="217">
        <f t="shared" si="11"/>
        <v>0</v>
      </c>
      <c r="G68" s="217">
        <f t="shared" si="11"/>
        <v>0</v>
      </c>
      <c r="H68" s="217">
        <f t="shared" si="11"/>
        <v>0</v>
      </c>
      <c r="I68" s="217">
        <f t="shared" si="11"/>
        <v>0</v>
      </c>
      <c r="J68" s="217">
        <f t="shared" si="11"/>
        <v>0</v>
      </c>
      <c r="K68" s="218">
        <f>SUM(K59:K67)</f>
        <v>0</v>
      </c>
    </row>
    <row r="69" spans="1:11" x14ac:dyDescent="0.2">
      <c r="A69" s="364" t="s">
        <v>30</v>
      </c>
      <c r="B69" s="371"/>
      <c r="C69" s="372"/>
      <c r="D69" s="372"/>
      <c r="E69" s="372"/>
      <c r="F69" s="372"/>
      <c r="G69" s="372"/>
      <c r="H69" s="372"/>
      <c r="I69" s="372"/>
      <c r="J69" s="372"/>
      <c r="K69" s="223"/>
    </row>
    <row r="70" spans="1:11" s="12" customFormat="1" x14ac:dyDescent="0.2">
      <c r="A70" s="359"/>
      <c r="B70" s="373" t="s">
        <v>107</v>
      </c>
      <c r="C70" s="206"/>
      <c r="D70" s="206"/>
      <c r="E70" s="206"/>
      <c r="F70" s="206"/>
      <c r="G70" s="206"/>
      <c r="H70" s="206"/>
      <c r="I70" s="206"/>
      <c r="J70" s="206"/>
      <c r="K70" s="269">
        <f>SUM(C70:J70)</f>
        <v>0</v>
      </c>
    </row>
    <row r="71" spans="1:11" s="12" customFormat="1" x14ac:dyDescent="0.2">
      <c r="A71" s="368"/>
      <c r="B71" s="374" t="s">
        <v>309</v>
      </c>
      <c r="C71" s="212"/>
      <c r="D71" s="212"/>
      <c r="E71" s="212"/>
      <c r="F71" s="212"/>
      <c r="G71" s="212"/>
      <c r="H71" s="212"/>
      <c r="I71" s="212"/>
      <c r="J71" s="212"/>
      <c r="K71" s="229">
        <f>SUM(C71:J71)</f>
        <v>0</v>
      </c>
    </row>
    <row r="72" spans="1:11" s="367" customFormat="1" ht="20.25" customHeight="1" x14ac:dyDescent="0.2">
      <c r="A72" s="359"/>
      <c r="B72" s="374" t="s">
        <v>310</v>
      </c>
      <c r="C72" s="212"/>
      <c r="D72" s="212"/>
      <c r="E72" s="212"/>
      <c r="F72" s="212"/>
      <c r="G72" s="212"/>
      <c r="H72" s="212"/>
      <c r="I72" s="212"/>
      <c r="J72" s="212"/>
      <c r="K72" s="229">
        <f>SUM(C72:J72)</f>
        <v>0</v>
      </c>
    </row>
    <row r="73" spans="1:11" x14ac:dyDescent="0.2">
      <c r="A73" s="25" t="s">
        <v>31</v>
      </c>
      <c r="B73" s="17"/>
      <c r="C73" s="228">
        <f t="shared" ref="C73:K73" si="12">SUM(C70:C72)</f>
        <v>0</v>
      </c>
      <c r="D73" s="228">
        <f t="shared" si="12"/>
        <v>0</v>
      </c>
      <c r="E73" s="228">
        <f t="shared" si="12"/>
        <v>0</v>
      </c>
      <c r="F73" s="228">
        <f t="shared" si="12"/>
        <v>0</v>
      </c>
      <c r="G73" s="228">
        <f t="shared" si="12"/>
        <v>0</v>
      </c>
      <c r="H73" s="228">
        <f t="shared" si="12"/>
        <v>0</v>
      </c>
      <c r="I73" s="228">
        <f t="shared" si="12"/>
        <v>0</v>
      </c>
      <c r="J73" s="228">
        <f t="shared" si="12"/>
        <v>0</v>
      </c>
      <c r="K73" s="229">
        <f t="shared" si="12"/>
        <v>0</v>
      </c>
    </row>
    <row r="74" spans="1:11" x14ac:dyDescent="0.2">
      <c r="A74" s="96" t="s">
        <v>32</v>
      </c>
      <c r="B74" s="107"/>
      <c r="C74" s="217">
        <f t="shared" ref="C74:K74" si="13">+C68-C73</f>
        <v>0</v>
      </c>
      <c r="D74" s="217">
        <f t="shared" si="13"/>
        <v>0</v>
      </c>
      <c r="E74" s="217">
        <f t="shared" si="13"/>
        <v>0</v>
      </c>
      <c r="F74" s="217">
        <f t="shared" si="13"/>
        <v>0</v>
      </c>
      <c r="G74" s="217">
        <f t="shared" si="13"/>
        <v>0</v>
      </c>
      <c r="H74" s="217">
        <f t="shared" si="13"/>
        <v>0</v>
      </c>
      <c r="I74" s="217">
        <f t="shared" si="13"/>
        <v>0</v>
      </c>
      <c r="J74" s="217">
        <f t="shared" si="13"/>
        <v>0</v>
      </c>
      <c r="K74" s="218">
        <f t="shared" si="13"/>
        <v>0</v>
      </c>
    </row>
    <row r="75" spans="1:11" x14ac:dyDescent="0.2">
      <c r="A75" s="375" t="s">
        <v>33</v>
      </c>
      <c r="B75" s="371"/>
      <c r="C75" s="372"/>
      <c r="D75" s="372"/>
      <c r="E75" s="372"/>
      <c r="F75" s="372"/>
      <c r="G75" s="372"/>
      <c r="H75" s="372"/>
      <c r="I75" s="372"/>
      <c r="J75" s="372"/>
      <c r="K75" s="223"/>
    </row>
    <row r="76" spans="1:11" x14ac:dyDescent="0.2">
      <c r="A76" s="359"/>
      <c r="B76" s="373" t="s">
        <v>330</v>
      </c>
      <c r="C76" s="206"/>
      <c r="D76" s="206"/>
      <c r="E76" s="206"/>
      <c r="F76" s="206"/>
      <c r="G76" s="206"/>
      <c r="H76" s="206"/>
      <c r="I76" s="206"/>
      <c r="J76" s="206"/>
      <c r="K76" s="269">
        <f>SUM(C76:J76)</f>
        <v>0</v>
      </c>
    </row>
    <row r="77" spans="1:11" x14ac:dyDescent="0.2">
      <c r="A77" s="368"/>
      <c r="B77" s="374" t="s">
        <v>331</v>
      </c>
      <c r="C77" s="212"/>
      <c r="D77" s="212"/>
      <c r="E77" s="212"/>
      <c r="F77" s="212"/>
      <c r="G77" s="212"/>
      <c r="H77" s="212"/>
      <c r="I77" s="212"/>
      <c r="J77" s="212"/>
      <c r="K77" s="229">
        <f>SUM(C77:J77)</f>
        <v>0</v>
      </c>
    </row>
    <row r="78" spans="1:11" x14ac:dyDescent="0.2">
      <c r="A78" s="368"/>
      <c r="B78" s="374" t="s">
        <v>332</v>
      </c>
      <c r="C78" s="212"/>
      <c r="D78" s="212"/>
      <c r="E78" s="212"/>
      <c r="F78" s="212"/>
      <c r="G78" s="212"/>
      <c r="H78" s="212"/>
      <c r="I78" s="212"/>
      <c r="J78" s="212"/>
      <c r="K78" s="229">
        <f>SUM(C78:J78)</f>
        <v>0</v>
      </c>
    </row>
    <row r="79" spans="1:11" x14ac:dyDescent="0.2">
      <c r="A79" s="359"/>
      <c r="B79" s="374" t="s">
        <v>79</v>
      </c>
      <c r="C79" s="212"/>
      <c r="D79" s="212"/>
      <c r="E79" s="212"/>
      <c r="F79" s="212"/>
      <c r="G79" s="212"/>
      <c r="H79" s="212"/>
      <c r="I79" s="212"/>
      <c r="J79" s="212"/>
      <c r="K79" s="229">
        <f>SUM(C79:J79)</f>
        <v>0</v>
      </c>
    </row>
    <row r="80" spans="1:11" s="12" customFormat="1" x14ac:dyDescent="0.2">
      <c r="A80" s="25" t="s">
        <v>99</v>
      </c>
      <c r="B80" s="83"/>
      <c r="C80" s="228">
        <f>SUM(C76:C79)</f>
        <v>0</v>
      </c>
      <c r="D80" s="228">
        <f t="shared" ref="D80:K80" si="14">SUM(D76:D79)</f>
        <v>0</v>
      </c>
      <c r="E80" s="228">
        <f t="shared" si="14"/>
        <v>0</v>
      </c>
      <c r="F80" s="228">
        <f t="shared" si="14"/>
        <v>0</v>
      </c>
      <c r="G80" s="228">
        <f t="shared" si="14"/>
        <v>0</v>
      </c>
      <c r="H80" s="228">
        <f t="shared" si="14"/>
        <v>0</v>
      </c>
      <c r="I80" s="228">
        <f t="shared" si="14"/>
        <v>0</v>
      </c>
      <c r="J80" s="228">
        <f t="shared" si="14"/>
        <v>0</v>
      </c>
      <c r="K80" s="229">
        <f t="shared" si="14"/>
        <v>0</v>
      </c>
    </row>
    <row r="81" spans="1:11" x14ac:dyDescent="0.2">
      <c r="A81" s="97"/>
      <c r="B81" s="276" t="s">
        <v>100</v>
      </c>
      <c r="C81" s="217">
        <f>C74-C80</f>
        <v>0</v>
      </c>
      <c r="D81" s="217">
        <f t="shared" ref="D81:I81" si="15">D74-D80</f>
        <v>0</v>
      </c>
      <c r="E81" s="217">
        <f t="shared" si="15"/>
        <v>0</v>
      </c>
      <c r="F81" s="217">
        <f t="shared" si="15"/>
        <v>0</v>
      </c>
      <c r="G81" s="217">
        <f t="shared" si="15"/>
        <v>0</v>
      </c>
      <c r="H81" s="217">
        <f t="shared" si="15"/>
        <v>0</v>
      </c>
      <c r="I81" s="217">
        <f t="shared" si="15"/>
        <v>0</v>
      </c>
      <c r="J81" s="217">
        <f>J74-J80</f>
        <v>0</v>
      </c>
      <c r="K81" s="218">
        <f>K74-K80</f>
        <v>0</v>
      </c>
    </row>
    <row r="82" spans="1:11" x14ac:dyDescent="0.2">
      <c r="A82" s="364" t="s">
        <v>34</v>
      </c>
      <c r="B82" s="376"/>
      <c r="C82" s="372"/>
      <c r="D82" s="372"/>
      <c r="E82" s="372"/>
      <c r="F82" s="372"/>
      <c r="G82" s="372"/>
      <c r="H82" s="372"/>
      <c r="I82" s="372"/>
      <c r="J82" s="372"/>
      <c r="K82" s="223"/>
    </row>
    <row r="83" spans="1:11" x14ac:dyDescent="0.2">
      <c r="A83" s="359"/>
      <c r="B83" s="373" t="s">
        <v>71</v>
      </c>
      <c r="C83" s="206"/>
      <c r="D83" s="206"/>
      <c r="E83" s="206"/>
      <c r="F83" s="206"/>
      <c r="G83" s="206"/>
      <c r="H83" s="206"/>
      <c r="I83" s="206"/>
      <c r="J83" s="206"/>
      <c r="K83" s="269">
        <f t="shared" ref="K83:K94" si="16">SUM(C83:J83)</f>
        <v>0</v>
      </c>
    </row>
    <row r="84" spans="1:11" x14ac:dyDescent="0.2">
      <c r="A84" s="359"/>
      <c r="B84" s="374" t="s">
        <v>537</v>
      </c>
      <c r="C84" s="212"/>
      <c r="D84" s="212"/>
      <c r="E84" s="212"/>
      <c r="F84" s="212"/>
      <c r="G84" s="212"/>
      <c r="H84" s="212"/>
      <c r="I84" s="212"/>
      <c r="J84" s="212"/>
      <c r="K84" s="229">
        <f t="shared" si="16"/>
        <v>0</v>
      </c>
    </row>
    <row r="85" spans="1:11" x14ac:dyDescent="0.2">
      <c r="A85" s="359"/>
      <c r="B85" s="374" t="s">
        <v>540</v>
      </c>
      <c r="C85" s="212"/>
      <c r="D85" s="212"/>
      <c r="E85" s="212"/>
      <c r="F85" s="212"/>
      <c r="G85" s="212"/>
      <c r="H85" s="212"/>
      <c r="I85" s="212"/>
      <c r="J85" s="212"/>
      <c r="K85" s="229">
        <f t="shared" ref="K85" si="17">SUM(C85:J85)</f>
        <v>0</v>
      </c>
    </row>
    <row r="86" spans="1:11" x14ac:dyDescent="0.2">
      <c r="A86" s="368"/>
      <c r="B86" s="374" t="s">
        <v>305</v>
      </c>
      <c r="C86" s="212"/>
      <c r="D86" s="212"/>
      <c r="E86" s="212"/>
      <c r="F86" s="212"/>
      <c r="G86" s="212"/>
      <c r="H86" s="212"/>
      <c r="I86" s="212"/>
      <c r="J86" s="212"/>
      <c r="K86" s="229">
        <f t="shared" si="16"/>
        <v>0</v>
      </c>
    </row>
    <row r="87" spans="1:11" x14ac:dyDescent="0.2">
      <c r="A87" s="359"/>
      <c r="B87" s="13" t="s">
        <v>483</v>
      </c>
      <c r="C87" s="212"/>
      <c r="D87" s="212"/>
      <c r="E87" s="212"/>
      <c r="F87" s="212"/>
      <c r="G87" s="212"/>
      <c r="H87" s="212"/>
      <c r="I87" s="212"/>
      <c r="J87" s="212"/>
      <c r="K87" s="229">
        <f t="shared" si="16"/>
        <v>0</v>
      </c>
    </row>
    <row r="88" spans="1:11" x14ac:dyDescent="0.2">
      <c r="A88" s="359"/>
      <c r="B88" s="13" t="s">
        <v>484</v>
      </c>
      <c r="C88" s="212"/>
      <c r="D88" s="212"/>
      <c r="E88" s="212"/>
      <c r="F88" s="212"/>
      <c r="G88" s="212"/>
      <c r="H88" s="212"/>
      <c r="I88" s="212"/>
      <c r="J88" s="212"/>
      <c r="K88" s="229">
        <f t="shared" si="16"/>
        <v>0</v>
      </c>
    </row>
    <row r="89" spans="1:11" x14ac:dyDescent="0.2">
      <c r="A89" s="359"/>
      <c r="B89" s="374" t="s">
        <v>306</v>
      </c>
      <c r="C89" s="212"/>
      <c r="D89" s="212"/>
      <c r="E89" s="212"/>
      <c r="F89" s="212"/>
      <c r="G89" s="212"/>
      <c r="H89" s="212"/>
      <c r="I89" s="212"/>
      <c r="J89" s="212"/>
      <c r="K89" s="229">
        <f t="shared" si="16"/>
        <v>0</v>
      </c>
    </row>
    <row r="90" spans="1:11" x14ac:dyDescent="0.2">
      <c r="A90" s="359"/>
      <c r="B90" s="374" t="s">
        <v>543</v>
      </c>
      <c r="C90" s="212"/>
      <c r="D90" s="212"/>
      <c r="E90" s="212"/>
      <c r="F90" s="212"/>
      <c r="G90" s="212"/>
      <c r="H90" s="212"/>
      <c r="I90" s="212"/>
      <c r="J90" s="212"/>
      <c r="K90" s="229">
        <f t="shared" si="16"/>
        <v>0</v>
      </c>
    </row>
    <row r="91" spans="1:11" x14ac:dyDescent="0.2">
      <c r="A91" s="359"/>
      <c r="B91" s="374" t="s">
        <v>544</v>
      </c>
      <c r="C91" s="212"/>
      <c r="D91" s="212"/>
      <c r="E91" s="212"/>
      <c r="F91" s="212"/>
      <c r="G91" s="212"/>
      <c r="H91" s="212"/>
      <c r="I91" s="212"/>
      <c r="J91" s="212"/>
      <c r="K91" s="229">
        <f t="shared" si="16"/>
        <v>0</v>
      </c>
    </row>
    <row r="92" spans="1:11" x14ac:dyDescent="0.2">
      <c r="A92" s="359"/>
      <c r="B92" s="374" t="s">
        <v>561</v>
      </c>
      <c r="C92" s="212"/>
      <c r="D92" s="212"/>
      <c r="E92" s="212"/>
      <c r="F92" s="212"/>
      <c r="G92" s="212"/>
      <c r="H92" s="212"/>
      <c r="I92" s="212"/>
      <c r="J92" s="212"/>
      <c r="K92" s="229">
        <f t="shared" si="16"/>
        <v>0</v>
      </c>
    </row>
    <row r="93" spans="1:11" x14ac:dyDescent="0.2">
      <c r="A93" s="359"/>
      <c r="B93" s="374" t="s">
        <v>562</v>
      </c>
      <c r="C93" s="212"/>
      <c r="D93" s="212"/>
      <c r="E93" s="212"/>
      <c r="F93" s="212"/>
      <c r="G93" s="212"/>
      <c r="H93" s="212"/>
      <c r="I93" s="212"/>
      <c r="J93" s="212"/>
      <c r="K93" s="229">
        <f t="shared" ref="K93" si="18">SUM(C93:J93)</f>
        <v>0</v>
      </c>
    </row>
    <row r="94" spans="1:11" x14ac:dyDescent="0.2">
      <c r="A94" s="359"/>
      <c r="B94" s="374" t="s">
        <v>307</v>
      </c>
      <c r="C94" s="212"/>
      <c r="D94" s="212"/>
      <c r="E94" s="212"/>
      <c r="F94" s="212"/>
      <c r="G94" s="212"/>
      <c r="H94" s="212"/>
      <c r="I94" s="212"/>
      <c r="J94" s="212"/>
      <c r="K94" s="229">
        <f t="shared" si="16"/>
        <v>0</v>
      </c>
    </row>
    <row r="95" spans="1:11" ht="13.5" thickBot="1" x14ac:dyDescent="0.25">
      <c r="A95" s="98" t="s">
        <v>312</v>
      </c>
      <c r="B95" s="84"/>
      <c r="C95" s="233">
        <f t="shared" ref="C95:K95" si="19">SUM(C83:C94)</f>
        <v>0</v>
      </c>
      <c r="D95" s="233">
        <f t="shared" si="19"/>
        <v>0</v>
      </c>
      <c r="E95" s="233">
        <f t="shared" si="19"/>
        <v>0</v>
      </c>
      <c r="F95" s="233">
        <f t="shared" si="19"/>
        <v>0</v>
      </c>
      <c r="G95" s="233">
        <f t="shared" si="19"/>
        <v>0</v>
      </c>
      <c r="H95" s="233">
        <f t="shared" si="19"/>
        <v>0</v>
      </c>
      <c r="I95" s="233">
        <f t="shared" si="19"/>
        <v>0</v>
      </c>
      <c r="J95" s="233">
        <f t="shared" si="19"/>
        <v>0</v>
      </c>
      <c r="K95" s="234">
        <f t="shared" si="19"/>
        <v>0</v>
      </c>
    </row>
    <row r="109" spans="1:11" ht="13.5" thickBot="1" x14ac:dyDescent="0.25"/>
    <row r="110" spans="1:11" s="422" customFormat="1" x14ac:dyDescent="0.2">
      <c r="A110" s="540" t="s">
        <v>569</v>
      </c>
      <c r="B110" s="541"/>
      <c r="C110" s="541"/>
      <c r="D110" s="541"/>
      <c r="E110" s="542"/>
      <c r="F110" s="542"/>
      <c r="G110" s="541"/>
      <c r="H110" s="541"/>
      <c r="I110" s="541"/>
      <c r="J110" s="541"/>
      <c r="K110" s="543"/>
    </row>
    <row r="111" spans="1:11" s="422" customFormat="1" ht="13.5" thickBot="1" x14ac:dyDescent="0.25">
      <c r="A111" s="461"/>
      <c r="K111" s="544"/>
    </row>
    <row r="112" spans="1:11" ht="40.5" customHeight="1" thickBot="1" x14ac:dyDescent="0.25">
      <c r="A112" s="360"/>
      <c r="B112" s="361"/>
      <c r="C112" s="362" t="s">
        <v>505</v>
      </c>
      <c r="D112" s="363" t="s">
        <v>504</v>
      </c>
      <c r="E112" s="354"/>
      <c r="F112" s="354"/>
      <c r="G112" s="354"/>
      <c r="H112" s="355"/>
      <c r="I112" s="355"/>
      <c r="J112" s="355"/>
      <c r="K112" s="246" t="s">
        <v>18</v>
      </c>
    </row>
    <row r="113" spans="1:11" s="422" customFormat="1" ht="13.5" thickBot="1" x14ac:dyDescent="0.25">
      <c r="A113" s="437" t="s">
        <v>19</v>
      </c>
      <c r="B113" s="438"/>
      <c r="C113" s="621"/>
      <c r="D113" s="621"/>
      <c r="E113" s="496"/>
      <c r="F113" s="496"/>
      <c r="G113" s="496"/>
      <c r="H113" s="438"/>
      <c r="I113" s="438"/>
      <c r="J113" s="438"/>
      <c r="K113" s="545"/>
    </row>
    <row r="114" spans="1:11" s="422" customFormat="1" x14ac:dyDescent="0.2">
      <c r="A114" s="443"/>
      <c r="B114" s="498" t="s">
        <v>20</v>
      </c>
      <c r="C114" s="447">
        <f t="shared" ref="C114:J122" si="20">C59-C5</f>
        <v>0</v>
      </c>
      <c r="D114" s="447">
        <f t="shared" si="20"/>
        <v>0</v>
      </c>
      <c r="E114" s="519">
        <f t="shared" si="20"/>
        <v>0</v>
      </c>
      <c r="F114" s="519">
        <f t="shared" si="20"/>
        <v>0</v>
      </c>
      <c r="G114" s="519">
        <f t="shared" si="20"/>
        <v>0</v>
      </c>
      <c r="H114" s="519">
        <f t="shared" si="20"/>
        <v>0</v>
      </c>
      <c r="I114" s="519">
        <f t="shared" si="20"/>
        <v>0</v>
      </c>
      <c r="J114" s="519">
        <f t="shared" si="20"/>
        <v>0</v>
      </c>
      <c r="K114" s="499">
        <f t="shared" ref="K114:K122" si="21">SUM(C114:J114)</f>
        <v>0</v>
      </c>
    </row>
    <row r="115" spans="1:11" s="422" customFormat="1" x14ac:dyDescent="0.2">
      <c r="A115" s="443"/>
      <c r="B115" s="500" t="s">
        <v>21</v>
      </c>
      <c r="C115" s="523">
        <f t="shared" si="20"/>
        <v>0</v>
      </c>
      <c r="D115" s="523">
        <f t="shared" si="20"/>
        <v>0</v>
      </c>
      <c r="E115" s="523">
        <f t="shared" si="20"/>
        <v>0</v>
      </c>
      <c r="F115" s="523">
        <f t="shared" si="20"/>
        <v>0</v>
      </c>
      <c r="G115" s="523">
        <f t="shared" si="20"/>
        <v>0</v>
      </c>
      <c r="H115" s="523">
        <f t="shared" si="20"/>
        <v>0</v>
      </c>
      <c r="I115" s="523">
        <f t="shared" si="20"/>
        <v>0</v>
      </c>
      <c r="J115" s="523">
        <f t="shared" si="20"/>
        <v>0</v>
      </c>
      <c r="K115" s="464">
        <f t="shared" si="21"/>
        <v>0</v>
      </c>
    </row>
    <row r="116" spans="1:11" s="422" customFormat="1" x14ac:dyDescent="0.2">
      <c r="A116" s="443"/>
      <c r="B116" s="500" t="s">
        <v>22</v>
      </c>
      <c r="C116" s="523">
        <f t="shared" si="20"/>
        <v>0</v>
      </c>
      <c r="D116" s="523">
        <f t="shared" si="20"/>
        <v>0</v>
      </c>
      <c r="E116" s="523">
        <f t="shared" si="20"/>
        <v>0</v>
      </c>
      <c r="F116" s="523">
        <f t="shared" si="20"/>
        <v>0</v>
      </c>
      <c r="G116" s="523">
        <f t="shared" si="20"/>
        <v>0</v>
      </c>
      <c r="H116" s="523">
        <f t="shared" si="20"/>
        <v>0</v>
      </c>
      <c r="I116" s="523">
        <f t="shared" si="20"/>
        <v>0</v>
      </c>
      <c r="J116" s="523">
        <f t="shared" si="20"/>
        <v>0</v>
      </c>
      <c r="K116" s="464">
        <f t="shared" si="21"/>
        <v>0</v>
      </c>
    </row>
    <row r="117" spans="1:11" s="422" customFormat="1" x14ac:dyDescent="0.2">
      <c r="A117" s="443"/>
      <c r="B117" s="500" t="s">
        <v>23</v>
      </c>
      <c r="C117" s="523">
        <f t="shared" si="20"/>
        <v>0</v>
      </c>
      <c r="D117" s="523">
        <f t="shared" si="20"/>
        <v>0</v>
      </c>
      <c r="E117" s="523">
        <f t="shared" si="20"/>
        <v>0</v>
      </c>
      <c r="F117" s="523">
        <f t="shared" si="20"/>
        <v>0</v>
      </c>
      <c r="G117" s="523">
        <f t="shared" si="20"/>
        <v>0</v>
      </c>
      <c r="H117" s="523">
        <f t="shared" si="20"/>
        <v>0</v>
      </c>
      <c r="I117" s="523">
        <f t="shared" si="20"/>
        <v>0</v>
      </c>
      <c r="J117" s="523">
        <f t="shared" si="20"/>
        <v>0</v>
      </c>
      <c r="K117" s="464">
        <f t="shared" si="21"/>
        <v>0</v>
      </c>
    </row>
    <row r="118" spans="1:11" s="422" customFormat="1" x14ac:dyDescent="0.2">
      <c r="A118" s="443"/>
      <c r="B118" s="500" t="s">
        <v>24</v>
      </c>
      <c r="C118" s="523">
        <f t="shared" si="20"/>
        <v>0</v>
      </c>
      <c r="D118" s="523">
        <f t="shared" si="20"/>
        <v>0</v>
      </c>
      <c r="E118" s="523">
        <f t="shared" si="20"/>
        <v>0</v>
      </c>
      <c r="F118" s="523">
        <f t="shared" si="20"/>
        <v>0</v>
      </c>
      <c r="G118" s="523">
        <f t="shared" si="20"/>
        <v>0</v>
      </c>
      <c r="H118" s="523">
        <f t="shared" si="20"/>
        <v>0</v>
      </c>
      <c r="I118" s="523">
        <f t="shared" si="20"/>
        <v>0</v>
      </c>
      <c r="J118" s="523">
        <f t="shared" si="20"/>
        <v>0</v>
      </c>
      <c r="K118" s="464">
        <f t="shared" si="21"/>
        <v>0</v>
      </c>
    </row>
    <row r="119" spans="1:11" s="422" customFormat="1" x14ac:dyDescent="0.2">
      <c r="A119" s="443"/>
      <c r="B119" s="500" t="s">
        <v>25</v>
      </c>
      <c r="C119" s="523">
        <f t="shared" si="20"/>
        <v>0</v>
      </c>
      <c r="D119" s="523">
        <f t="shared" si="20"/>
        <v>0</v>
      </c>
      <c r="E119" s="523">
        <f t="shared" si="20"/>
        <v>0</v>
      </c>
      <c r="F119" s="523">
        <f t="shared" si="20"/>
        <v>0</v>
      </c>
      <c r="G119" s="523">
        <f t="shared" si="20"/>
        <v>0</v>
      </c>
      <c r="H119" s="523">
        <f t="shared" si="20"/>
        <v>0</v>
      </c>
      <c r="I119" s="523">
        <f t="shared" si="20"/>
        <v>0</v>
      </c>
      <c r="J119" s="523">
        <f t="shared" si="20"/>
        <v>0</v>
      </c>
      <c r="K119" s="464">
        <f t="shared" si="21"/>
        <v>0</v>
      </c>
    </row>
    <row r="120" spans="1:11" s="422" customFormat="1" x14ac:dyDescent="0.2">
      <c r="A120" s="443"/>
      <c r="B120" s="500" t="s">
        <v>26</v>
      </c>
      <c r="C120" s="523">
        <f t="shared" si="20"/>
        <v>0</v>
      </c>
      <c r="D120" s="523">
        <f t="shared" si="20"/>
        <v>0</v>
      </c>
      <c r="E120" s="523">
        <f t="shared" si="20"/>
        <v>0</v>
      </c>
      <c r="F120" s="523">
        <f t="shared" si="20"/>
        <v>0</v>
      </c>
      <c r="G120" s="523">
        <f t="shared" si="20"/>
        <v>0</v>
      </c>
      <c r="H120" s="523">
        <f t="shared" si="20"/>
        <v>0</v>
      </c>
      <c r="I120" s="523">
        <f t="shared" si="20"/>
        <v>0</v>
      </c>
      <c r="J120" s="523">
        <f t="shared" si="20"/>
        <v>0</v>
      </c>
      <c r="K120" s="464">
        <f t="shared" si="21"/>
        <v>0</v>
      </c>
    </row>
    <row r="121" spans="1:11" s="422" customFormat="1" x14ac:dyDescent="0.2">
      <c r="A121" s="443"/>
      <c r="B121" s="500" t="s">
        <v>27</v>
      </c>
      <c r="C121" s="523">
        <f t="shared" si="20"/>
        <v>0</v>
      </c>
      <c r="D121" s="523">
        <f t="shared" si="20"/>
        <v>0</v>
      </c>
      <c r="E121" s="523">
        <f t="shared" si="20"/>
        <v>0</v>
      </c>
      <c r="F121" s="523">
        <f t="shared" si="20"/>
        <v>0</v>
      </c>
      <c r="G121" s="523">
        <f t="shared" si="20"/>
        <v>0</v>
      </c>
      <c r="H121" s="523">
        <f t="shared" si="20"/>
        <v>0</v>
      </c>
      <c r="I121" s="523">
        <f t="shared" si="20"/>
        <v>0</v>
      </c>
      <c r="J121" s="523">
        <f t="shared" si="20"/>
        <v>0</v>
      </c>
      <c r="K121" s="464">
        <f t="shared" si="21"/>
        <v>0</v>
      </c>
    </row>
    <row r="122" spans="1:11" s="422" customFormat="1" x14ac:dyDescent="0.2">
      <c r="A122" s="443"/>
      <c r="B122" s="500" t="s">
        <v>28</v>
      </c>
      <c r="C122" s="523">
        <f t="shared" si="20"/>
        <v>0</v>
      </c>
      <c r="D122" s="523">
        <f t="shared" si="20"/>
        <v>0</v>
      </c>
      <c r="E122" s="523">
        <f t="shared" si="20"/>
        <v>0</v>
      </c>
      <c r="F122" s="523">
        <f t="shared" si="20"/>
        <v>0</v>
      </c>
      <c r="G122" s="523">
        <f t="shared" si="20"/>
        <v>0</v>
      </c>
      <c r="H122" s="523">
        <f t="shared" si="20"/>
        <v>0</v>
      </c>
      <c r="I122" s="523">
        <f t="shared" si="20"/>
        <v>0</v>
      </c>
      <c r="J122" s="523">
        <f t="shared" si="20"/>
        <v>0</v>
      </c>
      <c r="K122" s="464">
        <f t="shared" si="21"/>
        <v>0</v>
      </c>
    </row>
    <row r="123" spans="1:11" s="422" customFormat="1" x14ac:dyDescent="0.2">
      <c r="A123" s="450" t="s">
        <v>29</v>
      </c>
      <c r="B123" s="451"/>
      <c r="C123" s="452"/>
      <c r="D123" s="452"/>
      <c r="E123" s="452"/>
      <c r="F123" s="452"/>
      <c r="G123" s="452"/>
      <c r="H123" s="452"/>
      <c r="I123" s="452"/>
      <c r="J123" s="452"/>
      <c r="K123" s="453">
        <f>SUM(K114:K122)</f>
        <v>0</v>
      </c>
    </row>
    <row r="124" spans="1:11" s="422" customFormat="1" x14ac:dyDescent="0.2">
      <c r="A124" s="437" t="s">
        <v>30</v>
      </c>
      <c r="B124" s="440"/>
      <c r="C124" s="458" t="s">
        <v>35</v>
      </c>
      <c r="D124" s="458" t="s">
        <v>35</v>
      </c>
      <c r="E124" s="458" t="s">
        <v>35</v>
      </c>
      <c r="F124" s="458" t="s">
        <v>35</v>
      </c>
      <c r="G124" s="458" t="s">
        <v>35</v>
      </c>
      <c r="H124" s="458" t="s">
        <v>35</v>
      </c>
      <c r="I124" s="458" t="s">
        <v>35</v>
      </c>
      <c r="J124" s="458" t="s">
        <v>35</v>
      </c>
      <c r="K124" s="459"/>
    </row>
    <row r="125" spans="1:11" s="422" customFormat="1" x14ac:dyDescent="0.2">
      <c r="A125" s="461"/>
      <c r="B125" s="468" t="s">
        <v>107</v>
      </c>
      <c r="C125" s="527">
        <f t="shared" ref="C125:J127" si="22">C70-C16</f>
        <v>0</v>
      </c>
      <c r="D125" s="527">
        <f t="shared" si="22"/>
        <v>0</v>
      </c>
      <c r="E125" s="527">
        <f t="shared" si="22"/>
        <v>0</v>
      </c>
      <c r="F125" s="527">
        <f t="shared" si="22"/>
        <v>0</v>
      </c>
      <c r="G125" s="527">
        <f t="shared" si="22"/>
        <v>0</v>
      </c>
      <c r="H125" s="527">
        <f t="shared" si="22"/>
        <v>0</v>
      </c>
      <c r="I125" s="527">
        <f t="shared" si="22"/>
        <v>0</v>
      </c>
      <c r="J125" s="527">
        <f t="shared" si="22"/>
        <v>0</v>
      </c>
      <c r="K125" s="499">
        <f>SUM(C125:J125)</f>
        <v>0</v>
      </c>
    </row>
    <row r="126" spans="1:11" s="422" customFormat="1" x14ac:dyDescent="0.2">
      <c r="A126" s="443"/>
      <c r="B126" s="469" t="s">
        <v>309</v>
      </c>
      <c r="C126" s="523">
        <f t="shared" si="22"/>
        <v>0</v>
      </c>
      <c r="D126" s="523">
        <f t="shared" si="22"/>
        <v>0</v>
      </c>
      <c r="E126" s="523">
        <f t="shared" si="22"/>
        <v>0</v>
      </c>
      <c r="F126" s="523">
        <f t="shared" si="22"/>
        <v>0</v>
      </c>
      <c r="G126" s="523">
        <f t="shared" si="22"/>
        <v>0</v>
      </c>
      <c r="H126" s="523">
        <f t="shared" si="22"/>
        <v>0</v>
      </c>
      <c r="I126" s="523">
        <f t="shared" si="22"/>
        <v>0</v>
      </c>
      <c r="J126" s="523">
        <f t="shared" si="22"/>
        <v>0</v>
      </c>
      <c r="K126" s="464">
        <f>SUM(C126:J126)</f>
        <v>0</v>
      </c>
    </row>
    <row r="127" spans="1:11" s="422" customFormat="1" x14ac:dyDescent="0.2">
      <c r="A127" s="461"/>
      <c r="B127" s="469" t="s">
        <v>310</v>
      </c>
      <c r="C127" s="523">
        <f t="shared" si="22"/>
        <v>0</v>
      </c>
      <c r="D127" s="523">
        <f t="shared" si="22"/>
        <v>0</v>
      </c>
      <c r="E127" s="523">
        <f t="shared" si="22"/>
        <v>0</v>
      </c>
      <c r="F127" s="523">
        <f t="shared" si="22"/>
        <v>0</v>
      </c>
      <c r="G127" s="523">
        <f t="shared" si="22"/>
        <v>0</v>
      </c>
      <c r="H127" s="523">
        <f t="shared" si="22"/>
        <v>0</v>
      </c>
      <c r="I127" s="523">
        <f t="shared" si="22"/>
        <v>0</v>
      </c>
      <c r="J127" s="523">
        <f t="shared" si="22"/>
        <v>0</v>
      </c>
      <c r="K127" s="464">
        <f>SUM(C127:J127)</f>
        <v>0</v>
      </c>
    </row>
    <row r="128" spans="1:11" s="422" customFormat="1" x14ac:dyDescent="0.2">
      <c r="A128" s="450" t="s">
        <v>31</v>
      </c>
      <c r="B128" s="462"/>
      <c r="C128" s="463">
        <f t="shared" ref="C128:J128" si="23">SUM(C125:C127)</f>
        <v>0</v>
      </c>
      <c r="D128" s="463">
        <f t="shared" si="23"/>
        <v>0</v>
      </c>
      <c r="E128" s="463">
        <f t="shared" si="23"/>
        <v>0</v>
      </c>
      <c r="F128" s="463">
        <f t="shared" si="23"/>
        <v>0</v>
      </c>
      <c r="G128" s="463">
        <f t="shared" si="23"/>
        <v>0</v>
      </c>
      <c r="H128" s="463">
        <f t="shared" si="23"/>
        <v>0</v>
      </c>
      <c r="I128" s="463">
        <f t="shared" si="23"/>
        <v>0</v>
      </c>
      <c r="J128" s="463">
        <f t="shared" si="23"/>
        <v>0</v>
      </c>
      <c r="K128" s="464">
        <f t="shared" ref="K128" si="24">SUM(K125:K127)</f>
        <v>0</v>
      </c>
    </row>
    <row r="129" spans="1:11" s="422" customFormat="1" x14ac:dyDescent="0.2">
      <c r="A129" s="466" t="s">
        <v>32</v>
      </c>
      <c r="B129" s="451"/>
      <c r="C129" s="452">
        <f t="shared" ref="C129:J129" si="25">+C123-C128</f>
        <v>0</v>
      </c>
      <c r="D129" s="452">
        <f t="shared" si="25"/>
        <v>0</v>
      </c>
      <c r="E129" s="452">
        <f t="shared" si="25"/>
        <v>0</v>
      </c>
      <c r="F129" s="452">
        <f t="shared" si="25"/>
        <v>0</v>
      </c>
      <c r="G129" s="452">
        <f t="shared" si="25"/>
        <v>0</v>
      </c>
      <c r="H129" s="452">
        <f t="shared" si="25"/>
        <v>0</v>
      </c>
      <c r="I129" s="452">
        <f t="shared" si="25"/>
        <v>0</v>
      </c>
      <c r="J129" s="452">
        <f t="shared" si="25"/>
        <v>0</v>
      </c>
      <c r="K129" s="453">
        <f t="shared" ref="K129" si="26">+K123-K128</f>
        <v>0</v>
      </c>
    </row>
    <row r="130" spans="1:11" s="422" customFormat="1" x14ac:dyDescent="0.2">
      <c r="A130" s="467" t="s">
        <v>33</v>
      </c>
      <c r="B130" s="440"/>
      <c r="C130" s="458" t="s">
        <v>35</v>
      </c>
      <c r="D130" s="458" t="s">
        <v>35</v>
      </c>
      <c r="E130" s="458" t="s">
        <v>35</v>
      </c>
      <c r="F130" s="458" t="s">
        <v>35</v>
      </c>
      <c r="G130" s="458" t="s">
        <v>35</v>
      </c>
      <c r="H130" s="458" t="s">
        <v>35</v>
      </c>
      <c r="I130" s="458" t="s">
        <v>35</v>
      </c>
      <c r="J130" s="458" t="s">
        <v>35</v>
      </c>
      <c r="K130" s="459"/>
    </row>
    <row r="131" spans="1:11" s="422" customFormat="1" x14ac:dyDescent="0.2">
      <c r="A131" s="461"/>
      <c r="B131" s="468" t="s">
        <v>330</v>
      </c>
      <c r="C131" s="527">
        <f t="shared" ref="C131:J134" si="27">C76-C22</f>
        <v>0</v>
      </c>
      <c r="D131" s="527">
        <f t="shared" si="27"/>
        <v>0</v>
      </c>
      <c r="E131" s="527">
        <f t="shared" si="27"/>
        <v>0</v>
      </c>
      <c r="F131" s="527">
        <f t="shared" si="27"/>
        <v>0</v>
      </c>
      <c r="G131" s="527">
        <f t="shared" si="27"/>
        <v>0</v>
      </c>
      <c r="H131" s="527">
        <f t="shared" si="27"/>
        <v>0</v>
      </c>
      <c r="I131" s="527">
        <f t="shared" si="27"/>
        <v>0</v>
      </c>
      <c r="J131" s="527">
        <f t="shared" si="27"/>
        <v>0</v>
      </c>
      <c r="K131" s="499">
        <f>SUM(C131:J131)</f>
        <v>0</v>
      </c>
    </row>
    <row r="132" spans="1:11" s="422" customFormat="1" x14ac:dyDescent="0.2">
      <c r="A132" s="443"/>
      <c r="B132" s="469" t="s">
        <v>331</v>
      </c>
      <c r="C132" s="523">
        <f t="shared" si="27"/>
        <v>0</v>
      </c>
      <c r="D132" s="523">
        <f t="shared" si="27"/>
        <v>0</v>
      </c>
      <c r="E132" s="523">
        <f t="shared" si="27"/>
        <v>0</v>
      </c>
      <c r="F132" s="523">
        <f t="shared" si="27"/>
        <v>0</v>
      </c>
      <c r="G132" s="523">
        <f t="shared" si="27"/>
        <v>0</v>
      </c>
      <c r="H132" s="523">
        <f t="shared" si="27"/>
        <v>0</v>
      </c>
      <c r="I132" s="523">
        <f t="shared" si="27"/>
        <v>0</v>
      </c>
      <c r="J132" s="523">
        <f t="shared" si="27"/>
        <v>0</v>
      </c>
      <c r="K132" s="464">
        <f>SUM(C132:J132)</f>
        <v>0</v>
      </c>
    </row>
    <row r="133" spans="1:11" s="422" customFormat="1" x14ac:dyDescent="0.2">
      <c r="A133" s="443"/>
      <c r="B133" s="469" t="s">
        <v>332</v>
      </c>
      <c r="C133" s="523">
        <f t="shared" si="27"/>
        <v>0</v>
      </c>
      <c r="D133" s="523">
        <f t="shared" si="27"/>
        <v>0</v>
      </c>
      <c r="E133" s="523">
        <f t="shared" si="27"/>
        <v>0</v>
      </c>
      <c r="F133" s="523">
        <f t="shared" si="27"/>
        <v>0</v>
      </c>
      <c r="G133" s="523">
        <f t="shared" si="27"/>
        <v>0</v>
      </c>
      <c r="H133" s="523">
        <f t="shared" si="27"/>
        <v>0</v>
      </c>
      <c r="I133" s="523">
        <f t="shared" si="27"/>
        <v>0</v>
      </c>
      <c r="J133" s="523">
        <f t="shared" si="27"/>
        <v>0</v>
      </c>
      <c r="K133" s="464">
        <f>SUM(C133:J133)</f>
        <v>0</v>
      </c>
    </row>
    <row r="134" spans="1:11" s="422" customFormat="1" x14ac:dyDescent="0.2">
      <c r="A134" s="461"/>
      <c r="B134" s="469" t="s">
        <v>79</v>
      </c>
      <c r="C134" s="523">
        <f t="shared" si="27"/>
        <v>0</v>
      </c>
      <c r="D134" s="523">
        <f t="shared" si="27"/>
        <v>0</v>
      </c>
      <c r="E134" s="523">
        <f t="shared" si="27"/>
        <v>0</v>
      </c>
      <c r="F134" s="523">
        <f t="shared" si="27"/>
        <v>0</v>
      </c>
      <c r="G134" s="523">
        <f t="shared" si="27"/>
        <v>0</v>
      </c>
      <c r="H134" s="523">
        <f t="shared" si="27"/>
        <v>0</v>
      </c>
      <c r="I134" s="523">
        <f t="shared" si="27"/>
        <v>0</v>
      </c>
      <c r="J134" s="523">
        <f t="shared" si="27"/>
        <v>0</v>
      </c>
      <c r="K134" s="464">
        <f>SUM(C134:J134)</f>
        <v>0</v>
      </c>
    </row>
    <row r="135" spans="1:11" s="422" customFormat="1" x14ac:dyDescent="0.2">
      <c r="A135" s="450" t="s">
        <v>99</v>
      </c>
      <c r="B135" s="470"/>
      <c r="C135" s="463">
        <f t="shared" ref="C135:J135" si="28">SUM(C131:C134)</f>
        <v>0</v>
      </c>
      <c r="D135" s="463">
        <f t="shared" si="28"/>
        <v>0</v>
      </c>
      <c r="E135" s="463">
        <f t="shared" si="28"/>
        <v>0</v>
      </c>
      <c r="F135" s="463">
        <f t="shared" si="28"/>
        <v>0</v>
      </c>
      <c r="G135" s="463">
        <f t="shared" si="28"/>
        <v>0</v>
      </c>
      <c r="H135" s="463">
        <f t="shared" si="28"/>
        <v>0</v>
      </c>
      <c r="I135" s="463">
        <f t="shared" si="28"/>
        <v>0</v>
      </c>
      <c r="J135" s="463">
        <f t="shared" si="28"/>
        <v>0</v>
      </c>
      <c r="K135" s="464">
        <f t="shared" ref="K135" si="29">SUM(K131:K134)</f>
        <v>0</v>
      </c>
    </row>
    <row r="136" spans="1:11" s="422" customFormat="1" x14ac:dyDescent="0.2">
      <c r="A136" s="472"/>
      <c r="B136" s="473" t="s">
        <v>100</v>
      </c>
      <c r="C136" s="452">
        <f t="shared" ref="C136:J136" si="30">C129-C135</f>
        <v>0</v>
      </c>
      <c r="D136" s="452">
        <f t="shared" si="30"/>
        <v>0</v>
      </c>
      <c r="E136" s="452">
        <f t="shared" si="30"/>
        <v>0</v>
      </c>
      <c r="F136" s="452">
        <f t="shared" si="30"/>
        <v>0</v>
      </c>
      <c r="G136" s="452">
        <f t="shared" si="30"/>
        <v>0</v>
      </c>
      <c r="H136" s="452">
        <f t="shared" si="30"/>
        <v>0</v>
      </c>
      <c r="I136" s="452">
        <f t="shared" si="30"/>
        <v>0</v>
      </c>
      <c r="J136" s="452">
        <f t="shared" si="30"/>
        <v>0</v>
      </c>
      <c r="K136" s="453">
        <f>K129-K135</f>
        <v>0</v>
      </c>
    </row>
    <row r="137" spans="1:11" s="422" customFormat="1" x14ac:dyDescent="0.2">
      <c r="A137" s="437" t="s">
        <v>34</v>
      </c>
      <c r="B137" s="442"/>
      <c r="C137" s="458" t="s">
        <v>35</v>
      </c>
      <c r="D137" s="458" t="s">
        <v>35</v>
      </c>
      <c r="E137" s="458" t="s">
        <v>35</v>
      </c>
      <c r="F137" s="458" t="s">
        <v>35</v>
      </c>
      <c r="G137" s="458" t="s">
        <v>35</v>
      </c>
      <c r="H137" s="458" t="s">
        <v>35</v>
      </c>
      <c r="I137" s="458" t="s">
        <v>35</v>
      </c>
      <c r="J137" s="458" t="s">
        <v>35</v>
      </c>
      <c r="K137" s="459"/>
    </row>
    <row r="138" spans="1:11" s="422" customFormat="1" x14ac:dyDescent="0.2">
      <c r="A138" s="461"/>
      <c r="B138" s="468" t="s">
        <v>71</v>
      </c>
      <c r="C138" s="527">
        <f t="shared" ref="C138:J147" si="31">C83-C29</f>
        <v>0</v>
      </c>
      <c r="D138" s="527">
        <f t="shared" si="31"/>
        <v>0</v>
      </c>
      <c r="E138" s="527">
        <f t="shared" si="31"/>
        <v>0</v>
      </c>
      <c r="F138" s="527">
        <f t="shared" si="31"/>
        <v>0</v>
      </c>
      <c r="G138" s="527">
        <f t="shared" si="31"/>
        <v>0</v>
      </c>
      <c r="H138" s="527">
        <f t="shared" si="31"/>
        <v>0</v>
      </c>
      <c r="I138" s="527">
        <f t="shared" si="31"/>
        <v>0</v>
      </c>
      <c r="J138" s="527">
        <f t="shared" si="31"/>
        <v>0</v>
      </c>
      <c r="K138" s="499">
        <f t="shared" ref="K138:K149" si="32">SUM(C138:J138)</f>
        <v>0</v>
      </c>
    </row>
    <row r="139" spans="1:11" s="422" customFormat="1" x14ac:dyDescent="0.2">
      <c r="A139" s="461"/>
      <c r="B139" s="469" t="s">
        <v>537</v>
      </c>
      <c r="C139" s="523">
        <f t="shared" si="31"/>
        <v>0</v>
      </c>
      <c r="D139" s="523">
        <f t="shared" si="31"/>
        <v>0</v>
      </c>
      <c r="E139" s="523">
        <f t="shared" si="31"/>
        <v>0</v>
      </c>
      <c r="F139" s="523">
        <f t="shared" si="31"/>
        <v>0</v>
      </c>
      <c r="G139" s="523">
        <f t="shared" si="31"/>
        <v>0</v>
      </c>
      <c r="H139" s="523">
        <f t="shared" si="31"/>
        <v>0</v>
      </c>
      <c r="I139" s="523">
        <f t="shared" si="31"/>
        <v>0</v>
      </c>
      <c r="J139" s="523">
        <f t="shared" si="31"/>
        <v>0</v>
      </c>
      <c r="K139" s="464">
        <f t="shared" si="32"/>
        <v>0</v>
      </c>
    </row>
    <row r="140" spans="1:11" s="422" customFormat="1" x14ac:dyDescent="0.2">
      <c r="A140" s="461"/>
      <c r="B140" s="469" t="s">
        <v>540</v>
      </c>
      <c r="C140" s="523">
        <f t="shared" si="31"/>
        <v>0</v>
      </c>
      <c r="D140" s="523">
        <f t="shared" si="31"/>
        <v>0</v>
      </c>
      <c r="E140" s="523">
        <f t="shared" si="31"/>
        <v>0</v>
      </c>
      <c r="F140" s="523">
        <f t="shared" si="31"/>
        <v>0</v>
      </c>
      <c r="G140" s="523">
        <f t="shared" si="31"/>
        <v>0</v>
      </c>
      <c r="H140" s="523">
        <f t="shared" si="31"/>
        <v>0</v>
      </c>
      <c r="I140" s="523">
        <f t="shared" si="31"/>
        <v>0</v>
      </c>
      <c r="J140" s="523">
        <f t="shared" si="31"/>
        <v>0</v>
      </c>
      <c r="K140" s="464">
        <f t="shared" ref="K140" si="33">SUM(C140:J140)</f>
        <v>0</v>
      </c>
    </row>
    <row r="141" spans="1:11" s="422" customFormat="1" x14ac:dyDescent="0.2">
      <c r="A141" s="443"/>
      <c r="B141" s="469" t="s">
        <v>305</v>
      </c>
      <c r="C141" s="523">
        <f t="shared" si="31"/>
        <v>0</v>
      </c>
      <c r="D141" s="523">
        <f t="shared" si="31"/>
        <v>0</v>
      </c>
      <c r="E141" s="523">
        <f t="shared" si="31"/>
        <v>0</v>
      </c>
      <c r="F141" s="523">
        <f t="shared" si="31"/>
        <v>0</v>
      </c>
      <c r="G141" s="523">
        <f t="shared" si="31"/>
        <v>0</v>
      </c>
      <c r="H141" s="523">
        <f t="shared" si="31"/>
        <v>0</v>
      </c>
      <c r="I141" s="523">
        <f t="shared" si="31"/>
        <v>0</v>
      </c>
      <c r="J141" s="523">
        <f t="shared" si="31"/>
        <v>0</v>
      </c>
      <c r="K141" s="464">
        <f t="shared" si="32"/>
        <v>0</v>
      </c>
    </row>
    <row r="142" spans="1:11" s="422" customFormat="1" x14ac:dyDescent="0.2">
      <c r="A142" s="461"/>
      <c r="B142" s="13" t="s">
        <v>483</v>
      </c>
      <c r="C142" s="523">
        <f t="shared" si="31"/>
        <v>0</v>
      </c>
      <c r="D142" s="523">
        <f t="shared" si="31"/>
        <v>0</v>
      </c>
      <c r="E142" s="523">
        <f t="shared" si="31"/>
        <v>0</v>
      </c>
      <c r="F142" s="523">
        <f t="shared" si="31"/>
        <v>0</v>
      </c>
      <c r="G142" s="523">
        <f t="shared" si="31"/>
        <v>0</v>
      </c>
      <c r="H142" s="523">
        <f t="shared" si="31"/>
        <v>0</v>
      </c>
      <c r="I142" s="523">
        <f t="shared" si="31"/>
        <v>0</v>
      </c>
      <c r="J142" s="523">
        <f t="shared" si="31"/>
        <v>0</v>
      </c>
      <c r="K142" s="464">
        <f t="shared" ref="K142:K143" si="34">SUM(C142:J142)</f>
        <v>0</v>
      </c>
    </row>
    <row r="143" spans="1:11" s="422" customFormat="1" x14ac:dyDescent="0.2">
      <c r="A143" s="461"/>
      <c r="B143" s="13" t="s">
        <v>484</v>
      </c>
      <c r="C143" s="523">
        <f t="shared" si="31"/>
        <v>0</v>
      </c>
      <c r="D143" s="523">
        <f t="shared" si="31"/>
        <v>0</v>
      </c>
      <c r="E143" s="523">
        <f t="shared" si="31"/>
        <v>0</v>
      </c>
      <c r="F143" s="523">
        <f t="shared" si="31"/>
        <v>0</v>
      </c>
      <c r="G143" s="523">
        <f t="shared" si="31"/>
        <v>0</v>
      </c>
      <c r="H143" s="523">
        <f t="shared" si="31"/>
        <v>0</v>
      </c>
      <c r="I143" s="523">
        <f t="shared" si="31"/>
        <v>0</v>
      </c>
      <c r="J143" s="523">
        <f t="shared" si="31"/>
        <v>0</v>
      </c>
      <c r="K143" s="464">
        <f t="shared" si="34"/>
        <v>0</v>
      </c>
    </row>
    <row r="144" spans="1:11" s="422" customFormat="1" x14ac:dyDescent="0.2">
      <c r="A144" s="461"/>
      <c r="B144" s="469" t="s">
        <v>306</v>
      </c>
      <c r="C144" s="523">
        <f t="shared" si="31"/>
        <v>0</v>
      </c>
      <c r="D144" s="523">
        <f t="shared" si="31"/>
        <v>0</v>
      </c>
      <c r="E144" s="523">
        <f t="shared" si="31"/>
        <v>0</v>
      </c>
      <c r="F144" s="523">
        <f t="shared" si="31"/>
        <v>0</v>
      </c>
      <c r="G144" s="523">
        <f t="shared" si="31"/>
        <v>0</v>
      </c>
      <c r="H144" s="523">
        <f t="shared" si="31"/>
        <v>0</v>
      </c>
      <c r="I144" s="523">
        <f t="shared" si="31"/>
        <v>0</v>
      </c>
      <c r="J144" s="523">
        <f t="shared" si="31"/>
        <v>0</v>
      </c>
      <c r="K144" s="464">
        <f t="shared" si="32"/>
        <v>0</v>
      </c>
    </row>
    <row r="145" spans="1:11" s="422" customFormat="1" x14ac:dyDescent="0.2">
      <c r="A145" s="461"/>
      <c r="B145" s="469" t="s">
        <v>543</v>
      </c>
      <c r="C145" s="523">
        <f t="shared" si="31"/>
        <v>0</v>
      </c>
      <c r="D145" s="523">
        <f t="shared" si="31"/>
        <v>0</v>
      </c>
      <c r="E145" s="523">
        <f t="shared" si="31"/>
        <v>0</v>
      </c>
      <c r="F145" s="523">
        <f t="shared" si="31"/>
        <v>0</v>
      </c>
      <c r="G145" s="523">
        <f t="shared" si="31"/>
        <v>0</v>
      </c>
      <c r="H145" s="523">
        <f t="shared" si="31"/>
        <v>0</v>
      </c>
      <c r="I145" s="523">
        <f t="shared" si="31"/>
        <v>0</v>
      </c>
      <c r="J145" s="523">
        <f t="shared" si="31"/>
        <v>0</v>
      </c>
      <c r="K145" s="464">
        <f t="shared" ref="K145" si="35">SUM(C145:J145)</f>
        <v>0</v>
      </c>
    </row>
    <row r="146" spans="1:11" s="422" customFormat="1" x14ac:dyDescent="0.2">
      <c r="A146" s="461"/>
      <c r="B146" s="469" t="s">
        <v>544</v>
      </c>
      <c r="C146" s="523">
        <f t="shared" si="31"/>
        <v>0</v>
      </c>
      <c r="D146" s="523">
        <f t="shared" si="31"/>
        <v>0</v>
      </c>
      <c r="E146" s="523">
        <f t="shared" si="31"/>
        <v>0</v>
      </c>
      <c r="F146" s="523">
        <f t="shared" si="31"/>
        <v>0</v>
      </c>
      <c r="G146" s="523">
        <f t="shared" si="31"/>
        <v>0</v>
      </c>
      <c r="H146" s="523">
        <f t="shared" si="31"/>
        <v>0</v>
      </c>
      <c r="I146" s="523">
        <f t="shared" si="31"/>
        <v>0</v>
      </c>
      <c r="J146" s="523">
        <f t="shared" si="31"/>
        <v>0</v>
      </c>
      <c r="K146" s="464">
        <f t="shared" ref="K146" si="36">SUM(C146:J146)</f>
        <v>0</v>
      </c>
    </row>
    <row r="147" spans="1:11" s="422" customFormat="1" x14ac:dyDescent="0.2">
      <c r="A147" s="461"/>
      <c r="B147" s="469" t="s">
        <v>545</v>
      </c>
      <c r="C147" s="523">
        <f t="shared" si="31"/>
        <v>0</v>
      </c>
      <c r="D147" s="523">
        <f t="shared" si="31"/>
        <v>0</v>
      </c>
      <c r="E147" s="523">
        <f t="shared" si="31"/>
        <v>0</v>
      </c>
      <c r="F147" s="523">
        <f t="shared" si="31"/>
        <v>0</v>
      </c>
      <c r="G147" s="523">
        <f t="shared" si="31"/>
        <v>0</v>
      </c>
      <c r="H147" s="523">
        <f t="shared" si="31"/>
        <v>0</v>
      </c>
      <c r="I147" s="523">
        <f t="shared" si="31"/>
        <v>0</v>
      </c>
      <c r="J147" s="523">
        <f t="shared" si="31"/>
        <v>0</v>
      </c>
      <c r="K147" s="464">
        <f t="shared" ref="K147" si="37">SUM(C147:J147)</f>
        <v>0</v>
      </c>
    </row>
    <row r="148" spans="1:11" s="422" customFormat="1" x14ac:dyDescent="0.2">
      <c r="A148" s="461"/>
      <c r="B148" s="469" t="s">
        <v>562</v>
      </c>
      <c r="C148" s="523">
        <f>C93-C39</f>
        <v>0</v>
      </c>
      <c r="D148" s="523">
        <f>D93-D39</f>
        <v>0</v>
      </c>
      <c r="E148" s="523">
        <f t="shared" ref="E148:J148" si="38">E94-E40</f>
        <v>0</v>
      </c>
      <c r="F148" s="523">
        <f t="shared" si="38"/>
        <v>0</v>
      </c>
      <c r="G148" s="523">
        <f t="shared" si="38"/>
        <v>0</v>
      </c>
      <c r="H148" s="523">
        <f t="shared" si="38"/>
        <v>0</v>
      </c>
      <c r="I148" s="523">
        <f t="shared" si="38"/>
        <v>0</v>
      </c>
      <c r="J148" s="523">
        <f t="shared" si="38"/>
        <v>0</v>
      </c>
      <c r="K148" s="464">
        <f t="shared" ref="K148" si="39">SUM(C148:J148)</f>
        <v>0</v>
      </c>
    </row>
    <row r="149" spans="1:11" s="422" customFormat="1" x14ac:dyDescent="0.2">
      <c r="A149" s="461"/>
      <c r="B149" s="469" t="s">
        <v>307</v>
      </c>
      <c r="C149" s="523">
        <f>C94-C40</f>
        <v>0</v>
      </c>
      <c r="D149" s="523">
        <f>D94-D40</f>
        <v>0</v>
      </c>
      <c r="E149" s="523">
        <f t="shared" ref="E149:J149" si="40">E94-E40</f>
        <v>0</v>
      </c>
      <c r="F149" s="523">
        <f t="shared" si="40"/>
        <v>0</v>
      </c>
      <c r="G149" s="523">
        <f t="shared" si="40"/>
        <v>0</v>
      </c>
      <c r="H149" s="523">
        <f t="shared" si="40"/>
        <v>0</v>
      </c>
      <c r="I149" s="523">
        <f t="shared" si="40"/>
        <v>0</v>
      </c>
      <c r="J149" s="523">
        <f t="shared" si="40"/>
        <v>0</v>
      </c>
      <c r="K149" s="464">
        <f t="shared" si="32"/>
        <v>0</v>
      </c>
    </row>
    <row r="150" spans="1:11" s="422" customFormat="1" ht="13.5" thickBot="1" x14ac:dyDescent="0.25">
      <c r="A150" s="475" t="s">
        <v>312</v>
      </c>
      <c r="B150" s="476"/>
      <c r="C150" s="478">
        <f>SUM(C138:C149)</f>
        <v>0</v>
      </c>
      <c r="D150" s="478">
        <f t="shared" ref="D150:K150" si="41">SUM(D138:D149)</f>
        <v>0</v>
      </c>
      <c r="E150" s="478">
        <f t="shared" si="41"/>
        <v>0</v>
      </c>
      <c r="F150" s="478">
        <f t="shared" si="41"/>
        <v>0</v>
      </c>
      <c r="G150" s="478">
        <f t="shared" si="41"/>
        <v>0</v>
      </c>
      <c r="H150" s="478">
        <f t="shared" si="41"/>
        <v>0</v>
      </c>
      <c r="I150" s="478">
        <f t="shared" si="41"/>
        <v>0</v>
      </c>
      <c r="J150" s="478">
        <f t="shared" si="41"/>
        <v>0</v>
      </c>
      <c r="K150" s="479">
        <f t="shared" si="41"/>
        <v>0</v>
      </c>
    </row>
    <row r="165" spans="2:2" s="399" customFormat="1" x14ac:dyDescent="0.2">
      <c r="B165" s="399" t="s">
        <v>420</v>
      </c>
    </row>
  </sheetData>
  <sheetProtection sheet="1" objects="1" scenarios="1"/>
  <phoneticPr fontId="8" type="noConversion"/>
  <hyperlinks>
    <hyperlink ref="B44" location="'Units of Service'!A1" display="Return to Units of Service"/>
    <hyperlink ref="B45" location="ReadMe!A1" display="Return to ReadMe!"/>
  </hyperlinks>
  <pageMargins left="1" right="0.7" top="1" bottom="0.75" header="0.55000000000000004" footer="0.3"/>
  <pageSetup scale="71" fitToWidth="0" orientation="landscape" r:id="rId1"/>
  <headerFooter>
    <oddFooter>&amp;L&amp;A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39997558519241921"/>
  </sheetPr>
  <dimension ref="A1:F44"/>
  <sheetViews>
    <sheetView zoomScaleNormal="100" workbookViewId="0">
      <selection activeCell="K20" sqref="K20"/>
    </sheetView>
  </sheetViews>
  <sheetFormatPr defaultColWidth="9.140625" defaultRowHeight="15" x14ac:dyDescent="0.25"/>
  <cols>
    <col min="1" max="1" width="10.42578125" style="28" customWidth="1"/>
    <col min="2" max="2" width="9.140625" style="28"/>
    <col min="3" max="3" width="13.42578125" style="28" customWidth="1"/>
    <col min="4" max="4" width="19" style="28" customWidth="1"/>
    <col min="5" max="5" width="18" style="28" customWidth="1"/>
    <col min="6" max="6" width="18.7109375" style="28" customWidth="1"/>
    <col min="7" max="16384" width="9.140625" style="28"/>
  </cols>
  <sheetData>
    <row r="1" spans="1:6" ht="15" customHeight="1" x14ac:dyDescent="0.25">
      <c r="A1" s="837" t="s">
        <v>570</v>
      </c>
      <c r="B1" s="837"/>
      <c r="C1" s="837"/>
      <c r="D1" s="837"/>
      <c r="E1" s="837"/>
      <c r="F1" s="837"/>
    </row>
    <row r="2" spans="1:6" x14ac:dyDescent="0.25">
      <c r="A2" s="37"/>
      <c r="B2" s="819"/>
      <c r="C2" s="819"/>
      <c r="D2" s="37"/>
      <c r="E2" s="37"/>
      <c r="F2" s="37"/>
    </row>
    <row r="3" spans="1:6" ht="15.75" thickBot="1" x14ac:dyDescent="0.3">
      <c r="A3" s="37"/>
      <c r="B3" s="819"/>
      <c r="C3" s="819"/>
      <c r="D3" s="105"/>
      <c r="E3" s="37"/>
      <c r="F3" s="37"/>
    </row>
    <row r="4" spans="1:6" ht="15.75" thickBot="1" x14ac:dyDescent="0.3">
      <c r="A4" s="822" t="s">
        <v>108</v>
      </c>
      <c r="B4" s="822"/>
      <c r="C4" s="838"/>
      <c r="D4" s="846" t="str">
        <f>'Application-Signature'!$D$1</f>
        <v>Select your agency</v>
      </c>
      <c r="E4" s="847"/>
      <c r="F4" s="848"/>
    </row>
    <row r="5" spans="1:6" ht="15.75" thickBot="1" x14ac:dyDescent="0.3">
      <c r="A5" s="103"/>
      <c r="B5" s="822"/>
      <c r="C5" s="822"/>
      <c r="D5" s="29"/>
      <c r="E5" s="38"/>
      <c r="F5" s="38"/>
    </row>
    <row r="6" spans="1:6" ht="15.75" thickBot="1" x14ac:dyDescent="0.3">
      <c r="A6" s="822" t="s">
        <v>86</v>
      </c>
      <c r="B6" s="822"/>
      <c r="C6" s="838"/>
      <c r="D6" s="846" t="str">
        <f>'Application-Signature'!$B$16</f>
        <v/>
      </c>
      <c r="E6" s="847"/>
      <c r="F6" s="848"/>
    </row>
    <row r="7" spans="1:6" ht="15.75" thickBot="1" x14ac:dyDescent="0.3">
      <c r="A7" s="37"/>
      <c r="B7" s="819"/>
      <c r="C7" s="819"/>
      <c r="D7" s="30"/>
      <c r="E7" s="38"/>
      <c r="F7" s="38"/>
    </row>
    <row r="8" spans="1:6" ht="15.75" thickBot="1" x14ac:dyDescent="0.3">
      <c r="A8" s="822" t="s">
        <v>87</v>
      </c>
      <c r="B8" s="822"/>
      <c r="C8" s="37"/>
      <c r="D8" s="827" t="str">
        <f>'Application-Signature'!$B$18</f>
        <v/>
      </c>
      <c r="E8" s="828"/>
      <c r="F8" s="829"/>
    </row>
    <row r="9" spans="1:6" ht="15.75" thickBot="1" x14ac:dyDescent="0.3">
      <c r="A9" s="37"/>
      <c r="B9" s="819"/>
      <c r="C9" s="819"/>
      <c r="D9" s="105"/>
      <c r="E9" s="37"/>
      <c r="F9" s="37"/>
    </row>
    <row r="10" spans="1:6" ht="15.75" thickBot="1" x14ac:dyDescent="0.3">
      <c r="A10" s="268" t="s">
        <v>321</v>
      </c>
      <c r="B10" s="37"/>
      <c r="C10" s="37"/>
      <c r="D10" s="379" t="str">
        <f>'Application-Signature'!$E$18</f>
        <v/>
      </c>
      <c r="E10" s="37"/>
      <c r="F10" s="37"/>
    </row>
    <row r="11" spans="1:6" ht="15.75" thickBot="1" x14ac:dyDescent="0.3">
      <c r="A11" s="37"/>
      <c r="B11" s="37"/>
      <c r="C11" s="37"/>
      <c r="D11" s="105"/>
      <c r="E11" s="37"/>
      <c r="F11" s="105"/>
    </row>
    <row r="12" spans="1:6" ht="15.75" thickBot="1" x14ac:dyDescent="0.3">
      <c r="A12" s="822" t="s">
        <v>109</v>
      </c>
      <c r="B12" s="822"/>
      <c r="C12" s="838"/>
      <c r="D12" s="839"/>
      <c r="E12" s="840"/>
      <c r="F12" s="841"/>
    </row>
    <row r="13" spans="1:6" x14ac:dyDescent="0.25">
      <c r="A13" s="37"/>
      <c r="B13" s="819"/>
      <c r="C13" s="819"/>
      <c r="D13" s="104"/>
      <c r="E13" s="37"/>
      <c r="F13" s="37"/>
    </row>
    <row r="14" spans="1:6" x14ac:dyDescent="0.25">
      <c r="A14" s="37"/>
      <c r="B14" s="819"/>
      <c r="C14" s="819"/>
      <c r="D14" s="37"/>
      <c r="E14" s="37"/>
      <c r="F14" s="37"/>
    </row>
    <row r="15" spans="1:6" ht="15" customHeight="1" x14ac:dyDescent="0.25">
      <c r="A15" s="837" t="s">
        <v>571</v>
      </c>
      <c r="B15" s="837"/>
      <c r="C15" s="837"/>
      <c r="D15" s="837"/>
      <c r="E15" s="837"/>
      <c r="F15" s="837"/>
    </row>
    <row r="16" spans="1:6" ht="15.75" thickBot="1" x14ac:dyDescent="0.3">
      <c r="A16" s="38"/>
      <c r="B16" s="842"/>
      <c r="C16" s="842"/>
      <c r="D16" s="31"/>
      <c r="E16" s="38"/>
      <c r="F16" s="38"/>
    </row>
    <row r="17" spans="1:6" ht="15.75" customHeight="1" thickBot="1" x14ac:dyDescent="0.3">
      <c r="A17" s="37"/>
      <c r="B17" s="843"/>
      <c r="C17" s="844"/>
      <c r="D17" s="32" t="s">
        <v>88</v>
      </c>
      <c r="E17" s="32" t="s">
        <v>110</v>
      </c>
      <c r="F17" s="33" t="s">
        <v>111</v>
      </c>
    </row>
    <row r="18" spans="1:6" ht="15.75" thickBot="1" x14ac:dyDescent="0.3">
      <c r="A18" s="824" t="s">
        <v>322</v>
      </c>
      <c r="B18" s="825"/>
      <c r="C18" s="825"/>
      <c r="D18" s="43">
        <f>SUM(D19:D23)</f>
        <v>0</v>
      </c>
      <c r="E18" s="44">
        <f>SUM(E19:E23)</f>
        <v>0</v>
      </c>
      <c r="F18" s="45">
        <f>SUM(F19:F23)</f>
        <v>0</v>
      </c>
    </row>
    <row r="19" spans="1:6" ht="15.75" thickBot="1" x14ac:dyDescent="0.3">
      <c r="A19" s="34"/>
      <c r="B19" s="845" t="s">
        <v>112</v>
      </c>
      <c r="C19" s="845"/>
      <c r="D19" s="380"/>
      <c r="E19" s="381"/>
      <c r="F19" s="382"/>
    </row>
    <row r="20" spans="1:6" ht="15.75" thickBot="1" x14ac:dyDescent="0.3">
      <c r="A20" s="35"/>
      <c r="B20" s="836" t="s">
        <v>113</v>
      </c>
      <c r="C20" s="836"/>
      <c r="D20" s="383"/>
      <c r="E20" s="384"/>
      <c r="F20" s="385"/>
    </row>
    <row r="21" spans="1:6" ht="15.75" thickBot="1" x14ac:dyDescent="0.3">
      <c r="A21" s="35"/>
      <c r="B21" s="836" t="s">
        <v>144</v>
      </c>
      <c r="C21" s="836"/>
      <c r="D21" s="383"/>
      <c r="E21" s="384"/>
      <c r="F21" s="385"/>
    </row>
    <row r="22" spans="1:6" ht="15.75" thickBot="1" x14ac:dyDescent="0.3">
      <c r="A22" s="35"/>
      <c r="B22" s="836" t="s">
        <v>145</v>
      </c>
      <c r="C22" s="836"/>
      <c r="D22" s="383"/>
      <c r="E22" s="384"/>
      <c r="F22" s="385"/>
    </row>
    <row r="23" spans="1:6" ht="15.75" thickBot="1" x14ac:dyDescent="0.3">
      <c r="A23" s="36"/>
      <c r="B23" s="823" t="s">
        <v>146</v>
      </c>
      <c r="C23" s="823"/>
      <c r="D23" s="386"/>
      <c r="E23" s="387"/>
      <c r="F23" s="388"/>
    </row>
    <row r="24" spans="1:6" ht="15.75" thickBot="1" x14ac:dyDescent="0.3">
      <c r="A24" s="824" t="s">
        <v>323</v>
      </c>
      <c r="B24" s="825"/>
      <c r="C24" s="825"/>
      <c r="D24" s="43">
        <f>SUM(D25:D28)</f>
        <v>0</v>
      </c>
      <c r="E24" s="44">
        <f>SUM(E25:E28)</f>
        <v>0</v>
      </c>
      <c r="F24" s="45">
        <f>SUM(F25:F28)</f>
        <v>0</v>
      </c>
    </row>
    <row r="25" spans="1:6" ht="15.75" thickBot="1" x14ac:dyDescent="0.3">
      <c r="A25" s="35"/>
      <c r="B25" s="836" t="s">
        <v>113</v>
      </c>
      <c r="C25" s="836"/>
      <c r="D25" s="380"/>
      <c r="E25" s="381"/>
      <c r="F25" s="382"/>
    </row>
    <row r="26" spans="1:6" ht="15.75" thickBot="1" x14ac:dyDescent="0.3">
      <c r="A26" s="35"/>
      <c r="B26" s="836" t="s">
        <v>114</v>
      </c>
      <c r="C26" s="836"/>
      <c r="D26" s="383"/>
      <c r="E26" s="384"/>
      <c r="F26" s="385"/>
    </row>
    <row r="27" spans="1:6" ht="15.75" thickBot="1" x14ac:dyDescent="0.3">
      <c r="A27" s="35"/>
      <c r="B27" s="836" t="s">
        <v>115</v>
      </c>
      <c r="C27" s="836"/>
      <c r="D27" s="383"/>
      <c r="E27" s="384"/>
      <c r="F27" s="385"/>
    </row>
    <row r="28" spans="1:6" ht="15.75" thickBot="1" x14ac:dyDescent="0.3">
      <c r="A28" s="36"/>
      <c r="B28" s="823" t="s">
        <v>121</v>
      </c>
      <c r="C28" s="823"/>
      <c r="D28" s="386"/>
      <c r="E28" s="387"/>
      <c r="F28" s="388"/>
    </row>
    <row r="29" spans="1:6" ht="15.75" thickBot="1" x14ac:dyDescent="0.3">
      <c r="A29" s="824" t="s">
        <v>116</v>
      </c>
      <c r="B29" s="825"/>
      <c r="C29" s="825"/>
      <c r="D29" s="43">
        <f>SUM(D18,D24)</f>
        <v>0</v>
      </c>
      <c r="E29" s="44">
        <f>SUM(E18,E24)</f>
        <v>0</v>
      </c>
      <c r="F29" s="45">
        <f>SUM(F18,F24)</f>
        <v>0</v>
      </c>
    </row>
    <row r="30" spans="1:6" x14ac:dyDescent="0.25">
      <c r="A30" s="37"/>
      <c r="B30" s="826"/>
      <c r="C30" s="826"/>
      <c r="D30" s="37"/>
      <c r="E30" s="37"/>
      <c r="F30" s="37"/>
    </row>
    <row r="31" spans="1:6" x14ac:dyDescent="0.25">
      <c r="A31" s="822" t="s">
        <v>117</v>
      </c>
      <c r="B31" s="822"/>
      <c r="C31" s="822"/>
      <c r="D31" s="822"/>
      <c r="E31" s="822"/>
      <c r="F31" s="822"/>
    </row>
    <row r="32" spans="1:6" ht="15.75" thickBot="1" x14ac:dyDescent="0.3">
      <c r="A32" s="37"/>
      <c r="B32" s="819"/>
      <c r="C32" s="819"/>
      <c r="D32" s="37"/>
      <c r="E32" s="37"/>
      <c r="F32" s="37"/>
    </row>
    <row r="33" spans="1:6" ht="15.75" customHeight="1" thickBot="1" x14ac:dyDescent="0.3">
      <c r="A33" s="820" t="s">
        <v>118</v>
      </c>
      <c r="B33" s="821"/>
      <c r="C33" s="827"/>
      <c r="D33" s="828"/>
      <c r="E33" s="828"/>
      <c r="F33" s="829"/>
    </row>
    <row r="34" spans="1:6" ht="15.75" thickBot="1" x14ac:dyDescent="0.3">
      <c r="A34" s="37"/>
      <c r="B34" s="819"/>
      <c r="C34" s="819"/>
      <c r="D34" s="38"/>
      <c r="E34" s="38"/>
      <c r="F34" s="37"/>
    </row>
    <row r="35" spans="1:6" ht="28.5" x14ac:dyDescent="0.25">
      <c r="A35" s="103" t="s">
        <v>119</v>
      </c>
      <c r="B35" s="103"/>
      <c r="C35" s="830"/>
      <c r="D35" s="831"/>
      <c r="E35" s="831"/>
      <c r="F35" s="832"/>
    </row>
    <row r="36" spans="1:6" ht="15" customHeight="1" thickBot="1" x14ac:dyDescent="0.3">
      <c r="A36" s="103" t="s">
        <v>120</v>
      </c>
      <c r="B36" s="103"/>
      <c r="C36" s="833"/>
      <c r="D36" s="834"/>
      <c r="E36" s="834"/>
      <c r="F36" s="835"/>
    </row>
    <row r="37" spans="1:6" x14ac:dyDescent="0.25">
      <c r="A37" s="822"/>
      <c r="B37" s="822"/>
      <c r="C37" s="822"/>
      <c r="D37" s="103"/>
      <c r="E37" s="103"/>
      <c r="F37" s="103"/>
    </row>
    <row r="43" spans="1:6" x14ac:dyDescent="0.25">
      <c r="A43" s="7" t="s">
        <v>414</v>
      </c>
    </row>
    <row r="44" spans="1:6" x14ac:dyDescent="0.25">
      <c r="A44" s="7" t="s">
        <v>415</v>
      </c>
    </row>
  </sheetData>
  <mergeCells count="39">
    <mergeCell ref="B7:C7"/>
    <mergeCell ref="A8:B8"/>
    <mergeCell ref="A4:C4"/>
    <mergeCell ref="D4:F4"/>
    <mergeCell ref="B5:C5"/>
    <mergeCell ref="A6:C6"/>
    <mergeCell ref="D6:F6"/>
    <mergeCell ref="D8:F8"/>
    <mergeCell ref="A1:F1"/>
    <mergeCell ref="B22:C22"/>
    <mergeCell ref="A12:C12"/>
    <mergeCell ref="D12:F12"/>
    <mergeCell ref="B13:C13"/>
    <mergeCell ref="B14:C14"/>
    <mergeCell ref="A15:F15"/>
    <mergeCell ref="B16:C16"/>
    <mergeCell ref="B17:C17"/>
    <mergeCell ref="A18:C18"/>
    <mergeCell ref="B19:C19"/>
    <mergeCell ref="B20:C20"/>
    <mergeCell ref="B21:C21"/>
    <mergeCell ref="B9:C9"/>
    <mergeCell ref="B2:C2"/>
    <mergeCell ref="B3:C3"/>
    <mergeCell ref="B23:C23"/>
    <mergeCell ref="A24:C24"/>
    <mergeCell ref="B25:C25"/>
    <mergeCell ref="B26:C26"/>
    <mergeCell ref="B27:C27"/>
    <mergeCell ref="B34:C34"/>
    <mergeCell ref="A33:B33"/>
    <mergeCell ref="A37:C37"/>
    <mergeCell ref="B28:C28"/>
    <mergeCell ref="A29:C29"/>
    <mergeCell ref="B30:C30"/>
    <mergeCell ref="A31:F31"/>
    <mergeCell ref="B32:C32"/>
    <mergeCell ref="C33:F33"/>
    <mergeCell ref="C35:F36"/>
  </mergeCells>
  <dataValidations count="1">
    <dataValidation allowBlank="1" showInputMessage="1" showErrorMessage="1" prompt="Select your agency on the Application-Signature page to populate this field. " sqref="D4:F4 D6:F6 D8:F8 D10"/>
  </dataValidations>
  <hyperlinks>
    <hyperlink ref="A43" location="'Units of Service'!A1" display="Return to Units of Service"/>
    <hyperlink ref="A44" location="ReadMe!A1" display="Return to ReadMe!"/>
  </hyperlinks>
  <pageMargins left="0.7" right="0.7" top="0.75" bottom="0.75" header="0.3" footer="0.3"/>
  <pageSetup fitToWidth="0" orientation="portrait" r:id="rId1"/>
  <headerFooter>
    <oddFooter>&amp;L&amp;A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39997558519241921"/>
    <pageSetUpPr fitToPage="1"/>
  </sheetPr>
  <dimension ref="A1:N64"/>
  <sheetViews>
    <sheetView showZeros="0" zoomScaleNormal="100" workbookViewId="0">
      <selection activeCell="A6" sqref="A6"/>
    </sheetView>
  </sheetViews>
  <sheetFormatPr defaultColWidth="9.140625" defaultRowHeight="12.75" x14ac:dyDescent="0.2"/>
  <cols>
    <col min="1" max="1" width="44.140625" style="20" bestFit="1" customWidth="1"/>
    <col min="2" max="2" width="38.5703125" style="20" customWidth="1"/>
    <col min="3" max="16384" width="9.140625" style="20"/>
  </cols>
  <sheetData>
    <row r="1" spans="1:14" x14ac:dyDescent="0.2">
      <c r="A1" s="306"/>
    </row>
    <row r="2" spans="1:14" ht="12.75" customHeight="1" x14ac:dyDescent="0.2">
      <c r="B2" s="308" t="str">
        <f>'Application-Signature'!$D$1</f>
        <v>Select your agency</v>
      </c>
    </row>
    <row r="3" spans="1:14" x14ac:dyDescent="0.2">
      <c r="A3" s="338" t="str">
        <f>ReadMe!D7</f>
        <v>FY 2023</v>
      </c>
      <c r="B3" s="308" t="s">
        <v>70</v>
      </c>
    </row>
    <row r="5" spans="1:14" ht="19.5" customHeight="1" x14ac:dyDescent="0.2">
      <c r="A5" s="309">
        <f>'III-B'!$AI$41</f>
        <v>0</v>
      </c>
      <c r="B5" s="20" t="s">
        <v>11</v>
      </c>
    </row>
    <row r="6" spans="1:14" ht="19.5" customHeight="1" x14ac:dyDescent="0.2">
      <c r="A6" s="309">
        <f>'III-C(1)'!$K$41</f>
        <v>0</v>
      </c>
      <c r="B6" s="20" t="s">
        <v>12</v>
      </c>
    </row>
    <row r="7" spans="1:14" ht="19.5" customHeight="1" x14ac:dyDescent="0.2">
      <c r="A7" s="309">
        <f>'III-C(2)'!$K$41</f>
        <v>0</v>
      </c>
      <c r="B7" s="20" t="s">
        <v>13</v>
      </c>
    </row>
    <row r="8" spans="1:14" ht="19.5" customHeight="1" x14ac:dyDescent="0.2">
      <c r="A8" s="310">
        <f>'III-E'!$R$41</f>
        <v>0</v>
      </c>
      <c r="B8" s="20" t="s">
        <v>56</v>
      </c>
    </row>
    <row r="9" spans="1:14" ht="19.5" customHeight="1" x14ac:dyDescent="0.2">
      <c r="A9" s="310">
        <f>'State Funds'!$F$41</f>
        <v>0</v>
      </c>
      <c r="B9" s="20" t="s">
        <v>408</v>
      </c>
    </row>
    <row r="10" spans="1:14" ht="19.5" customHeight="1" x14ac:dyDescent="0.2">
      <c r="A10" s="310">
        <f>'State Funds'!$P$41</f>
        <v>0</v>
      </c>
      <c r="B10" s="20" t="s">
        <v>409</v>
      </c>
    </row>
    <row r="11" spans="1:14" ht="13.9" customHeight="1" x14ac:dyDescent="0.2">
      <c r="A11" s="337"/>
      <c r="F11" s="106"/>
      <c r="G11" s="106"/>
      <c r="H11" s="106"/>
      <c r="I11" s="106"/>
      <c r="J11" s="106"/>
      <c r="K11" s="106"/>
      <c r="L11" s="106"/>
      <c r="M11" s="106"/>
      <c r="N11" s="106"/>
    </row>
    <row r="12" spans="1:14" ht="13.9" customHeight="1" x14ac:dyDescent="0.2">
      <c r="A12" s="337"/>
      <c r="F12" s="106"/>
      <c r="G12" s="106"/>
      <c r="H12" s="106"/>
      <c r="I12" s="106"/>
      <c r="J12" s="106"/>
      <c r="K12" s="106"/>
      <c r="L12" s="106"/>
      <c r="M12" s="106"/>
      <c r="N12" s="106"/>
    </row>
    <row r="13" spans="1:14" ht="13.9" customHeight="1" x14ac:dyDescent="0.2">
      <c r="A13" s="311"/>
      <c r="F13" s="106"/>
      <c r="G13" s="106"/>
      <c r="H13" s="106"/>
      <c r="I13" s="106"/>
      <c r="J13" s="106"/>
      <c r="K13" s="106"/>
      <c r="L13" s="106"/>
      <c r="M13" s="106"/>
      <c r="N13" s="106"/>
    </row>
    <row r="14" spans="1:14" ht="14.25" x14ac:dyDescent="0.2">
      <c r="A14" s="306" t="s">
        <v>14</v>
      </c>
      <c r="F14" s="27"/>
      <c r="G14" s="27"/>
      <c r="H14" s="27"/>
      <c r="I14" s="27"/>
      <c r="J14" s="27"/>
      <c r="K14" s="27"/>
      <c r="L14" s="27"/>
      <c r="M14" s="27"/>
      <c r="N14" s="27"/>
    </row>
    <row r="15" spans="1:14" ht="14.25" x14ac:dyDescent="0.2">
      <c r="A15" s="849"/>
      <c r="B15" s="849"/>
      <c r="C15" s="849"/>
      <c r="D15" s="849"/>
      <c r="E15" s="849"/>
      <c r="F15" s="27"/>
      <c r="G15" s="27"/>
      <c r="H15" s="27"/>
      <c r="I15" s="27"/>
      <c r="J15" s="27"/>
      <c r="K15" s="27"/>
      <c r="L15" s="27"/>
      <c r="M15" s="27"/>
      <c r="N15" s="27"/>
    </row>
    <row r="16" spans="1:14" ht="14.25" x14ac:dyDescent="0.2">
      <c r="A16" s="850"/>
      <c r="B16" s="850"/>
      <c r="C16" s="850"/>
      <c r="D16" s="850"/>
      <c r="E16" s="850"/>
      <c r="F16" s="27"/>
      <c r="G16" s="27"/>
      <c r="H16" s="27"/>
      <c r="I16" s="27"/>
      <c r="J16" s="27"/>
      <c r="K16" s="27"/>
      <c r="L16" s="27"/>
      <c r="M16" s="27"/>
      <c r="N16" s="27"/>
    </row>
    <row r="17" spans="1:14" ht="14.25" x14ac:dyDescent="0.2">
      <c r="A17" s="850"/>
      <c r="B17" s="850"/>
      <c r="C17" s="850"/>
      <c r="D17" s="850"/>
      <c r="E17" s="850"/>
      <c r="F17" s="27"/>
      <c r="G17" s="27"/>
      <c r="H17" s="27"/>
      <c r="I17" s="27"/>
      <c r="J17" s="27"/>
      <c r="K17" s="27"/>
      <c r="L17" s="27"/>
      <c r="M17" s="27"/>
      <c r="N17" s="27"/>
    </row>
    <row r="18" spans="1:14" ht="14.25" x14ac:dyDescent="0.2">
      <c r="A18" s="850"/>
      <c r="B18" s="850"/>
      <c r="C18" s="850"/>
      <c r="D18" s="850"/>
      <c r="E18" s="850"/>
      <c r="F18" s="27"/>
      <c r="G18" s="27"/>
      <c r="H18" s="27"/>
      <c r="I18" s="27"/>
      <c r="J18" s="27"/>
      <c r="K18" s="27"/>
      <c r="L18" s="27"/>
      <c r="M18" s="27"/>
      <c r="N18" s="27"/>
    </row>
    <row r="19" spans="1:14" ht="14.25" customHeight="1" x14ac:dyDescent="0.2">
      <c r="A19" s="850"/>
      <c r="B19" s="850"/>
      <c r="C19" s="850"/>
      <c r="D19" s="850"/>
      <c r="E19" s="850"/>
    </row>
    <row r="20" spans="1:14" ht="12.75" customHeight="1" x14ac:dyDescent="0.2">
      <c r="A20" s="850"/>
      <c r="B20" s="850"/>
      <c r="C20" s="850"/>
      <c r="D20" s="850"/>
      <c r="E20" s="850"/>
    </row>
    <row r="21" spans="1:14" ht="12.75" customHeight="1" x14ac:dyDescent="0.2">
      <c r="A21" s="850"/>
      <c r="B21" s="850"/>
      <c r="C21" s="850"/>
      <c r="D21" s="850"/>
      <c r="E21" s="850"/>
    </row>
    <row r="22" spans="1:14" ht="12.75" customHeight="1" x14ac:dyDescent="0.2">
      <c r="A22" s="850"/>
      <c r="B22" s="850"/>
      <c r="C22" s="850"/>
      <c r="D22" s="850"/>
      <c r="E22" s="850"/>
    </row>
    <row r="23" spans="1:14" ht="12.75" customHeight="1" x14ac:dyDescent="0.2">
      <c r="A23" s="850"/>
      <c r="B23" s="850"/>
      <c r="C23" s="850"/>
      <c r="D23" s="850"/>
      <c r="E23" s="850"/>
    </row>
    <row r="24" spans="1:14" ht="12.75" customHeight="1" x14ac:dyDescent="0.2">
      <c r="A24" s="850"/>
      <c r="B24" s="850"/>
      <c r="C24" s="850"/>
      <c r="D24" s="850"/>
      <c r="E24" s="850"/>
    </row>
    <row r="25" spans="1:14" ht="12.75" customHeight="1" x14ac:dyDescent="0.2">
      <c r="A25" s="850"/>
      <c r="B25" s="850"/>
      <c r="C25" s="850"/>
      <c r="D25" s="850"/>
      <c r="E25" s="850"/>
    </row>
    <row r="26" spans="1:14" ht="12.75" customHeight="1" x14ac:dyDescent="0.2">
      <c r="A26" s="850"/>
      <c r="B26" s="850"/>
      <c r="C26" s="850"/>
      <c r="D26" s="850"/>
      <c r="E26" s="850"/>
    </row>
    <row r="27" spans="1:14" ht="12.75" customHeight="1" x14ac:dyDescent="0.2">
      <c r="A27" s="850"/>
      <c r="B27" s="850"/>
      <c r="C27" s="850"/>
      <c r="D27" s="850"/>
      <c r="E27" s="850"/>
    </row>
    <row r="28" spans="1:14" ht="12.75" customHeight="1" x14ac:dyDescent="0.2">
      <c r="A28" s="850"/>
      <c r="B28" s="850"/>
      <c r="C28" s="850"/>
      <c r="D28" s="850"/>
      <c r="E28" s="850"/>
    </row>
    <row r="29" spans="1:14" ht="12.75" customHeight="1" x14ac:dyDescent="0.2">
      <c r="A29" s="850"/>
      <c r="B29" s="850"/>
      <c r="C29" s="850"/>
      <c r="D29" s="850"/>
      <c r="E29" s="850"/>
    </row>
    <row r="30" spans="1:14" ht="12.75" customHeight="1" x14ac:dyDescent="0.2">
      <c r="A30" s="850"/>
      <c r="B30" s="850"/>
      <c r="C30" s="850"/>
      <c r="D30" s="850"/>
      <c r="E30" s="850"/>
    </row>
    <row r="31" spans="1:14" ht="12.75" customHeight="1" x14ac:dyDescent="0.2">
      <c r="A31" s="850"/>
      <c r="B31" s="850"/>
      <c r="C31" s="850"/>
      <c r="D31" s="850"/>
      <c r="E31" s="850"/>
    </row>
    <row r="32" spans="1:14" ht="12.75" customHeight="1" x14ac:dyDescent="0.2">
      <c r="A32" s="850"/>
      <c r="B32" s="850"/>
      <c r="C32" s="850"/>
      <c r="D32" s="850"/>
      <c r="E32" s="850"/>
    </row>
    <row r="33" spans="1:5" x14ac:dyDescent="0.2">
      <c r="A33" s="850"/>
      <c r="B33" s="850"/>
      <c r="C33" s="850"/>
      <c r="D33" s="850"/>
      <c r="E33" s="850"/>
    </row>
    <row r="34" spans="1:5" x14ac:dyDescent="0.2">
      <c r="A34" s="850"/>
      <c r="B34" s="850"/>
      <c r="C34" s="850"/>
      <c r="D34" s="850"/>
      <c r="E34" s="850"/>
    </row>
    <row r="35" spans="1:5" x14ac:dyDescent="0.2">
      <c r="A35" s="850"/>
      <c r="B35" s="850"/>
      <c r="C35" s="850"/>
      <c r="D35" s="850"/>
      <c r="E35" s="850"/>
    </row>
    <row r="36" spans="1:5" x14ac:dyDescent="0.2">
      <c r="A36" s="850"/>
      <c r="B36" s="850"/>
      <c r="C36" s="850"/>
      <c r="D36" s="850"/>
      <c r="E36" s="850"/>
    </row>
    <row r="37" spans="1:5" x14ac:dyDescent="0.2">
      <c r="A37" s="850"/>
      <c r="B37" s="850"/>
      <c r="C37" s="850"/>
      <c r="D37" s="850"/>
      <c r="E37" s="850"/>
    </row>
    <row r="38" spans="1:5" x14ac:dyDescent="0.2">
      <c r="A38" s="850"/>
      <c r="B38" s="850"/>
      <c r="C38" s="850"/>
      <c r="D38" s="850"/>
      <c r="E38" s="850"/>
    </row>
    <row r="39" spans="1:5" x14ac:dyDescent="0.2">
      <c r="A39" s="850"/>
      <c r="B39" s="850"/>
      <c r="C39" s="850"/>
      <c r="D39" s="850"/>
      <c r="E39" s="850"/>
    </row>
    <row r="40" spans="1:5" x14ac:dyDescent="0.2">
      <c r="A40" s="850"/>
      <c r="B40" s="850"/>
      <c r="C40" s="850"/>
      <c r="D40" s="850"/>
      <c r="E40" s="850"/>
    </row>
    <row r="41" spans="1:5" x14ac:dyDescent="0.2">
      <c r="A41" s="850"/>
      <c r="B41" s="850"/>
      <c r="C41" s="850"/>
      <c r="D41" s="850"/>
      <c r="E41" s="850"/>
    </row>
    <row r="42" spans="1:5" x14ac:dyDescent="0.2">
      <c r="A42" s="850"/>
      <c r="B42" s="850"/>
      <c r="C42" s="850"/>
      <c r="D42" s="850"/>
      <c r="E42" s="850"/>
    </row>
    <row r="43" spans="1:5" x14ac:dyDescent="0.2">
      <c r="A43" s="850"/>
      <c r="B43" s="850"/>
      <c r="C43" s="850"/>
      <c r="D43" s="850"/>
      <c r="E43" s="850"/>
    </row>
    <row r="44" spans="1:5" x14ac:dyDescent="0.2">
      <c r="A44" s="850"/>
      <c r="B44" s="850"/>
      <c r="C44" s="850"/>
      <c r="D44" s="850"/>
      <c r="E44" s="850"/>
    </row>
    <row r="45" spans="1:5" x14ac:dyDescent="0.2">
      <c r="A45" s="850"/>
      <c r="B45" s="850"/>
      <c r="C45" s="850"/>
      <c r="D45" s="850"/>
      <c r="E45" s="850"/>
    </row>
    <row r="46" spans="1:5" x14ac:dyDescent="0.2">
      <c r="A46" s="850"/>
      <c r="B46" s="850"/>
      <c r="C46" s="850"/>
      <c r="D46" s="850"/>
      <c r="E46" s="850"/>
    </row>
    <row r="47" spans="1:5" x14ac:dyDescent="0.2">
      <c r="A47" s="850"/>
      <c r="B47" s="850"/>
      <c r="C47" s="850"/>
      <c r="D47" s="850"/>
      <c r="E47" s="850"/>
    </row>
    <row r="48" spans="1:5" x14ac:dyDescent="0.2">
      <c r="A48" s="850"/>
      <c r="B48" s="850"/>
      <c r="C48" s="850"/>
      <c r="D48" s="850"/>
      <c r="E48" s="850"/>
    </row>
    <row r="49" spans="1:5" x14ac:dyDescent="0.2">
      <c r="A49" s="850"/>
      <c r="B49" s="850"/>
      <c r="C49" s="850"/>
      <c r="D49" s="850"/>
      <c r="E49" s="850"/>
    </row>
    <row r="50" spans="1:5" x14ac:dyDescent="0.2">
      <c r="A50" s="850"/>
      <c r="B50" s="850"/>
      <c r="C50" s="850"/>
      <c r="D50" s="850"/>
      <c r="E50" s="850"/>
    </row>
    <row r="51" spans="1:5" x14ac:dyDescent="0.2">
      <c r="A51" s="850"/>
      <c r="B51" s="850"/>
      <c r="C51" s="850"/>
      <c r="D51" s="850"/>
      <c r="E51" s="850"/>
    </row>
    <row r="52" spans="1:5" x14ac:dyDescent="0.2">
      <c r="A52" s="850"/>
      <c r="B52" s="850"/>
      <c r="C52" s="850"/>
      <c r="D52" s="850"/>
      <c r="E52" s="850"/>
    </row>
    <row r="53" spans="1:5" x14ac:dyDescent="0.2">
      <c r="A53" s="850"/>
      <c r="B53" s="850"/>
      <c r="C53" s="850"/>
      <c r="D53" s="850"/>
      <c r="E53" s="850"/>
    </row>
    <row r="54" spans="1:5" x14ac:dyDescent="0.2">
      <c r="A54" s="850"/>
      <c r="B54" s="850"/>
      <c r="C54" s="850"/>
      <c r="D54" s="850"/>
      <c r="E54" s="850"/>
    </row>
    <row r="55" spans="1:5" x14ac:dyDescent="0.2">
      <c r="A55" s="850"/>
      <c r="B55" s="850"/>
      <c r="C55" s="850"/>
      <c r="D55" s="850"/>
      <c r="E55" s="850"/>
    </row>
    <row r="56" spans="1:5" x14ac:dyDescent="0.2">
      <c r="A56" s="850"/>
      <c r="B56" s="850"/>
      <c r="C56" s="850"/>
      <c r="D56" s="850"/>
      <c r="E56" s="850"/>
    </row>
    <row r="57" spans="1:5" x14ac:dyDescent="0.2">
      <c r="A57" s="850"/>
      <c r="B57" s="850"/>
      <c r="C57" s="850"/>
      <c r="D57" s="850"/>
      <c r="E57" s="850"/>
    </row>
    <row r="58" spans="1:5" x14ac:dyDescent="0.2">
      <c r="A58" s="850"/>
      <c r="B58" s="850"/>
      <c r="C58" s="850"/>
      <c r="D58" s="850"/>
      <c r="E58" s="850"/>
    </row>
    <row r="59" spans="1:5" x14ac:dyDescent="0.2">
      <c r="A59" s="850"/>
      <c r="B59" s="850"/>
      <c r="C59" s="850"/>
      <c r="D59" s="850"/>
      <c r="E59" s="850"/>
    </row>
    <row r="60" spans="1:5" x14ac:dyDescent="0.2">
      <c r="A60" s="850"/>
      <c r="B60" s="850"/>
      <c r="C60" s="850"/>
      <c r="D60" s="850"/>
      <c r="E60" s="850"/>
    </row>
    <row r="61" spans="1:5" x14ac:dyDescent="0.2">
      <c r="A61" s="850"/>
      <c r="B61" s="850"/>
      <c r="C61" s="850"/>
      <c r="D61" s="850"/>
      <c r="E61" s="850"/>
    </row>
    <row r="62" spans="1:5" x14ac:dyDescent="0.2">
      <c r="A62" s="850"/>
      <c r="B62" s="850"/>
      <c r="C62" s="850"/>
      <c r="D62" s="850"/>
      <c r="E62" s="850"/>
    </row>
    <row r="63" spans="1:5" x14ac:dyDescent="0.2">
      <c r="A63" s="850"/>
      <c r="B63" s="850"/>
      <c r="C63" s="850"/>
      <c r="D63" s="850"/>
      <c r="E63" s="850"/>
    </row>
    <row r="64" spans="1:5" x14ac:dyDescent="0.2">
      <c r="A64" s="850"/>
      <c r="B64" s="850"/>
      <c r="C64" s="850"/>
      <c r="D64" s="850"/>
      <c r="E64" s="850"/>
    </row>
  </sheetData>
  <sheetProtection sheet="1" objects="1" scenarios="1"/>
  <mergeCells count="1">
    <mergeCell ref="A15:E64"/>
  </mergeCells>
  <phoneticPr fontId="8" type="noConversion"/>
  <dataValidations count="1">
    <dataValidation allowBlank="1" showInputMessage="1" showErrorMessage="1" prompt="Select your agency on the Application-Signature page to populate this field. " sqref="B2"/>
  </dataValidations>
  <pageMargins left="1" right="0.7" top="1" bottom="0.75" header="0.55000000000000004" footer="0.3"/>
  <pageSetup scale="79" fitToWidth="0" orientation="portrait" r:id="rId1"/>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79998168889431442"/>
    <pageSetUpPr fitToPage="1"/>
  </sheetPr>
  <dimension ref="A1:H55"/>
  <sheetViews>
    <sheetView tabSelected="1" zoomScaleNormal="100" workbookViewId="0">
      <selection activeCell="F3" sqref="F3"/>
    </sheetView>
  </sheetViews>
  <sheetFormatPr defaultRowHeight="12.75" x14ac:dyDescent="0.2"/>
  <cols>
    <col min="1" max="1" width="4.42578125" style="18" customWidth="1"/>
    <col min="2" max="2" width="25" bestFit="1" customWidth="1"/>
    <col min="3" max="3" width="20" style="6" customWidth="1"/>
    <col min="4" max="4" width="11.28515625" customWidth="1"/>
    <col min="5" max="5" width="11.42578125" customWidth="1"/>
    <col min="6" max="6" width="26.5703125" customWidth="1"/>
  </cols>
  <sheetData>
    <row r="1" spans="1:6" s="4" customFormat="1" ht="15.75" x14ac:dyDescent="0.25">
      <c r="A1" s="702" t="s">
        <v>529</v>
      </c>
      <c r="B1" s="702"/>
      <c r="C1" s="702"/>
      <c r="D1" s="702"/>
      <c r="E1" s="702"/>
      <c r="F1" s="702"/>
    </row>
    <row r="2" spans="1:6" s="4" customFormat="1" ht="15.75" x14ac:dyDescent="0.25">
      <c r="A2" s="664"/>
      <c r="B2" s="665"/>
      <c r="C2" s="665"/>
      <c r="D2" s="665"/>
      <c r="E2" s="665"/>
      <c r="F2" s="665"/>
    </row>
    <row r="3" spans="1:6" ht="16.899999999999999" customHeight="1" x14ac:dyDescent="0.2">
      <c r="A3" s="666"/>
      <c r="B3" s="667"/>
      <c r="C3" s="668" t="s">
        <v>64</v>
      </c>
      <c r="D3" s="669">
        <v>44743</v>
      </c>
      <c r="E3" s="669">
        <v>45107</v>
      </c>
      <c r="F3" s="667"/>
    </row>
    <row r="4" spans="1:6" ht="16.899999999999999" customHeight="1" x14ac:dyDescent="0.2">
      <c r="A4" s="666"/>
      <c r="B4" s="667"/>
      <c r="C4" s="668" t="s">
        <v>63</v>
      </c>
      <c r="D4" s="669">
        <v>44378</v>
      </c>
      <c r="E4" s="669">
        <v>44561</v>
      </c>
      <c r="F4" s="667"/>
    </row>
    <row r="5" spans="1:6" ht="16.899999999999999" customHeight="1" x14ac:dyDescent="0.2">
      <c r="A5" s="666"/>
      <c r="B5" s="667"/>
      <c r="C5" s="668" t="s">
        <v>65</v>
      </c>
      <c r="D5" s="669">
        <v>44562</v>
      </c>
      <c r="E5" s="669">
        <v>44742</v>
      </c>
      <c r="F5" s="667"/>
    </row>
    <row r="6" spans="1:6" ht="26.25" customHeight="1" x14ac:dyDescent="0.2">
      <c r="A6" s="666"/>
      <c r="B6" s="667"/>
      <c r="C6" s="668" t="s">
        <v>67</v>
      </c>
      <c r="D6" s="670" t="s">
        <v>436</v>
      </c>
      <c r="E6" s="670"/>
      <c r="F6" s="667"/>
    </row>
    <row r="7" spans="1:6" ht="16.899999999999999" customHeight="1" x14ac:dyDescent="0.2">
      <c r="A7" s="666"/>
      <c r="B7" s="667"/>
      <c r="C7" s="668" t="s">
        <v>66</v>
      </c>
      <c r="D7" s="670" t="s">
        <v>530</v>
      </c>
      <c r="E7" s="670"/>
      <c r="F7" s="667"/>
    </row>
    <row r="8" spans="1:6" x14ac:dyDescent="0.2">
      <c r="F8" s="7"/>
    </row>
    <row r="9" spans="1:6" s="1" customFormat="1" x14ac:dyDescent="0.2">
      <c r="A9" s="9"/>
      <c r="B9" s="1" t="s">
        <v>78</v>
      </c>
      <c r="C9" s="5"/>
    </row>
    <row r="10" spans="1:6" s="1" customFormat="1" ht="13.5" thickBot="1" x14ac:dyDescent="0.25">
      <c r="A10" s="9"/>
      <c r="B10" s="701" t="s">
        <v>485</v>
      </c>
      <c r="C10" s="701"/>
      <c r="D10" s="701"/>
      <c r="E10" s="701"/>
      <c r="F10" s="701"/>
    </row>
    <row r="11" spans="1:6" s="313" customFormat="1" ht="105.75" customHeight="1" x14ac:dyDescent="0.2">
      <c r="A11" s="312"/>
      <c r="B11" s="684" t="s">
        <v>1</v>
      </c>
      <c r="C11" s="694" t="s">
        <v>486</v>
      </c>
      <c r="D11" s="695"/>
      <c r="E11" s="695"/>
      <c r="F11" s="696"/>
    </row>
    <row r="12" spans="1:6" ht="46.5" customHeight="1" x14ac:dyDescent="0.2">
      <c r="B12" s="685"/>
      <c r="C12" s="697" t="s">
        <v>344</v>
      </c>
      <c r="D12" s="692"/>
      <c r="E12" s="692"/>
      <c r="F12" s="693"/>
    </row>
    <row r="13" spans="1:6" ht="74.25" customHeight="1" thickBot="1" x14ac:dyDescent="0.25">
      <c r="B13" s="686"/>
      <c r="C13" s="682" t="s">
        <v>345</v>
      </c>
      <c r="D13" s="682"/>
      <c r="E13" s="682"/>
      <c r="F13" s="683"/>
    </row>
    <row r="14" spans="1:6" ht="97.5" customHeight="1" thickBot="1" x14ac:dyDescent="0.25">
      <c r="B14" s="574" t="s">
        <v>346</v>
      </c>
      <c r="C14" s="687" t="s">
        <v>410</v>
      </c>
      <c r="D14" s="687"/>
      <c r="E14" s="687"/>
      <c r="F14" s="688"/>
    </row>
    <row r="15" spans="1:6" ht="79.5" customHeight="1" x14ac:dyDescent="0.2">
      <c r="B15" s="698" t="s">
        <v>350</v>
      </c>
      <c r="C15" s="715" t="s">
        <v>459</v>
      </c>
      <c r="D15" s="716"/>
      <c r="E15" s="716"/>
      <c r="F15" s="717"/>
    </row>
    <row r="16" spans="1:6" ht="60" customHeight="1" x14ac:dyDescent="0.2">
      <c r="B16" s="699"/>
      <c r="C16" s="691" t="s">
        <v>411</v>
      </c>
      <c r="D16" s="692"/>
      <c r="E16" s="692"/>
      <c r="F16" s="693"/>
    </row>
    <row r="17" spans="2:8" ht="68.25" customHeight="1" thickBot="1" x14ac:dyDescent="0.25">
      <c r="B17" s="700"/>
      <c r="C17" s="681" t="s">
        <v>487</v>
      </c>
      <c r="D17" s="682"/>
      <c r="E17" s="682"/>
      <c r="F17" s="683"/>
    </row>
    <row r="18" spans="2:8" ht="45.75" customHeight="1" thickBot="1" x14ac:dyDescent="0.25">
      <c r="B18" s="574" t="s">
        <v>351</v>
      </c>
      <c r="C18" s="675" t="s">
        <v>488</v>
      </c>
      <c r="D18" s="676"/>
      <c r="E18" s="676"/>
      <c r="F18" s="677"/>
    </row>
    <row r="19" spans="2:8" ht="45.75" customHeight="1" thickBot="1" x14ac:dyDescent="0.25">
      <c r="B19" s="574" t="s">
        <v>456</v>
      </c>
      <c r="C19" s="675" t="s">
        <v>457</v>
      </c>
      <c r="D19" s="676"/>
      <c r="E19" s="676"/>
      <c r="F19" s="677"/>
    </row>
    <row r="20" spans="2:8" ht="81.75" customHeight="1" thickBot="1" x14ac:dyDescent="0.25">
      <c r="B20" s="575" t="s">
        <v>352</v>
      </c>
      <c r="C20" s="695" t="s">
        <v>401</v>
      </c>
      <c r="D20" s="716"/>
      <c r="E20" s="716"/>
      <c r="F20" s="717"/>
    </row>
    <row r="21" spans="2:8" ht="154.5" customHeight="1" thickBot="1" x14ac:dyDescent="0.25">
      <c r="B21" s="576" t="s">
        <v>405</v>
      </c>
      <c r="C21" s="689" t="s">
        <v>489</v>
      </c>
      <c r="D21" s="689"/>
      <c r="E21" s="689"/>
      <c r="F21" s="690"/>
      <c r="H21" s="650" t="s">
        <v>573</v>
      </c>
    </row>
    <row r="22" spans="2:8" s="332" customFormat="1" ht="238.5" customHeight="1" thickBot="1" x14ac:dyDescent="0.25">
      <c r="B22" s="574" t="s">
        <v>390</v>
      </c>
      <c r="C22" s="682" t="s">
        <v>490</v>
      </c>
      <c r="D22" s="718"/>
      <c r="E22" s="718"/>
      <c r="F22" s="719"/>
    </row>
    <row r="23" spans="2:8" ht="150" customHeight="1" thickBot="1" x14ac:dyDescent="0.25">
      <c r="B23" s="577" t="s">
        <v>391</v>
      </c>
      <c r="C23" s="706" t="s">
        <v>491</v>
      </c>
      <c r="D23" s="707"/>
      <c r="E23" s="707"/>
      <c r="F23" s="708"/>
    </row>
    <row r="24" spans="2:8" ht="149.25" customHeight="1" thickBot="1" x14ac:dyDescent="0.25">
      <c r="B24" s="577" t="s">
        <v>392</v>
      </c>
      <c r="C24" s="706" t="s">
        <v>492</v>
      </c>
      <c r="D24" s="707"/>
      <c r="E24" s="707"/>
      <c r="F24" s="708"/>
    </row>
    <row r="25" spans="2:8" ht="123" customHeight="1" thickBot="1" x14ac:dyDescent="0.25">
      <c r="B25" s="577" t="s">
        <v>393</v>
      </c>
      <c r="C25" s="706" t="s">
        <v>493</v>
      </c>
      <c r="D25" s="707"/>
      <c r="E25" s="707"/>
      <c r="F25" s="708"/>
    </row>
    <row r="26" spans="2:8" ht="133.5" customHeight="1" thickBot="1" x14ac:dyDescent="0.25">
      <c r="B26" s="577" t="s">
        <v>394</v>
      </c>
      <c r="C26" s="706" t="s">
        <v>494</v>
      </c>
      <c r="D26" s="707"/>
      <c r="E26" s="707"/>
      <c r="F26" s="708"/>
    </row>
    <row r="27" spans="2:8" ht="234.75" customHeight="1" thickBot="1" x14ac:dyDescent="0.25">
      <c r="B27" s="577" t="s">
        <v>280</v>
      </c>
      <c r="C27" s="706" t="s">
        <v>495</v>
      </c>
      <c r="D27" s="707"/>
      <c r="E27" s="707"/>
      <c r="F27" s="708"/>
    </row>
    <row r="28" spans="2:8" ht="50.25" customHeight="1" thickBot="1" x14ac:dyDescent="0.25">
      <c r="B28" s="577" t="s">
        <v>395</v>
      </c>
      <c r="C28" s="709" t="s">
        <v>406</v>
      </c>
      <c r="D28" s="710"/>
      <c r="E28" s="710"/>
      <c r="F28" s="711"/>
    </row>
    <row r="29" spans="2:8" ht="44.25" customHeight="1" thickBot="1" x14ac:dyDescent="0.25">
      <c r="B29" s="577" t="s">
        <v>132</v>
      </c>
      <c r="C29" s="678" t="s">
        <v>407</v>
      </c>
      <c r="D29" s="679"/>
      <c r="E29" s="679"/>
      <c r="F29" s="680"/>
    </row>
    <row r="30" spans="2:8" ht="30.75" customHeight="1" thickBot="1" x14ac:dyDescent="0.25">
      <c r="B30" s="577" t="s">
        <v>396</v>
      </c>
      <c r="C30" s="712" t="s">
        <v>531</v>
      </c>
      <c r="D30" s="713"/>
      <c r="E30" s="713"/>
      <c r="F30" s="714"/>
    </row>
    <row r="31" spans="2:8" ht="34.5" customHeight="1" thickBot="1" x14ac:dyDescent="0.25">
      <c r="B31" s="577" t="s">
        <v>397</v>
      </c>
      <c r="C31" s="709" t="s">
        <v>496</v>
      </c>
      <c r="D31" s="710"/>
      <c r="E31" s="710"/>
      <c r="F31" s="711"/>
    </row>
    <row r="32" spans="2:8" ht="42" customHeight="1" thickBot="1" x14ac:dyDescent="0.25">
      <c r="B32" s="577" t="s">
        <v>133</v>
      </c>
      <c r="C32" s="678" t="s">
        <v>497</v>
      </c>
      <c r="D32" s="679"/>
      <c r="E32" s="679"/>
      <c r="F32" s="680"/>
    </row>
    <row r="33" spans="2:6" ht="30.75" customHeight="1" thickBot="1" x14ac:dyDescent="0.25">
      <c r="B33" s="577" t="s">
        <v>451</v>
      </c>
      <c r="C33" s="678" t="s">
        <v>498</v>
      </c>
      <c r="D33" s="679"/>
      <c r="E33" s="679"/>
      <c r="F33" s="680"/>
    </row>
    <row r="34" spans="2:6" ht="104.25" customHeight="1" thickBot="1" x14ac:dyDescent="0.25">
      <c r="B34" s="578" t="s">
        <v>398</v>
      </c>
      <c r="C34" s="703" t="s">
        <v>499</v>
      </c>
      <c r="D34" s="704"/>
      <c r="E34" s="704"/>
      <c r="F34" s="705"/>
    </row>
    <row r="37" spans="2:6" x14ac:dyDescent="0.2">
      <c r="B37" s="345"/>
    </row>
    <row r="38" spans="2:6" ht="14.25" customHeight="1" x14ac:dyDescent="0.25">
      <c r="B38" s="346" t="s">
        <v>416</v>
      </c>
    </row>
    <row r="51" spans="2:2" x14ac:dyDescent="0.2">
      <c r="B51" s="12"/>
    </row>
    <row r="52" spans="2:2" x14ac:dyDescent="0.2">
      <c r="B52" s="12"/>
    </row>
    <row r="53" spans="2:2" x14ac:dyDescent="0.2">
      <c r="B53" s="12"/>
    </row>
    <row r="54" spans="2:2" x14ac:dyDescent="0.2">
      <c r="B54" s="12"/>
    </row>
    <row r="55" spans="2:2" x14ac:dyDescent="0.2">
      <c r="B55" s="12"/>
    </row>
  </sheetData>
  <sheetProtection sheet="1" objects="1" scenarios="1"/>
  <sortState ref="C15:C22">
    <sortCondition ref="C15:C22"/>
  </sortState>
  <mergeCells count="28">
    <mergeCell ref="B10:F10"/>
    <mergeCell ref="A1:F1"/>
    <mergeCell ref="C34:F34"/>
    <mergeCell ref="C25:F25"/>
    <mergeCell ref="C26:F26"/>
    <mergeCell ref="C27:F27"/>
    <mergeCell ref="C29:F29"/>
    <mergeCell ref="C28:F28"/>
    <mergeCell ref="C31:F31"/>
    <mergeCell ref="C32:F32"/>
    <mergeCell ref="C30:F30"/>
    <mergeCell ref="C23:F23"/>
    <mergeCell ref="C24:F24"/>
    <mergeCell ref="C15:F15"/>
    <mergeCell ref="C20:F20"/>
    <mergeCell ref="C22:F22"/>
    <mergeCell ref="C18:F18"/>
    <mergeCell ref="C33:F33"/>
    <mergeCell ref="C19:F19"/>
    <mergeCell ref="C17:F17"/>
    <mergeCell ref="B11:B13"/>
    <mergeCell ref="C14:F14"/>
    <mergeCell ref="C21:F21"/>
    <mergeCell ref="C16:F16"/>
    <mergeCell ref="C11:F11"/>
    <mergeCell ref="C12:F12"/>
    <mergeCell ref="C13:F13"/>
    <mergeCell ref="B15:B17"/>
  </mergeCells>
  <hyperlinks>
    <hyperlink ref="B15" location="'Application-Signature'!A1" display="Application-Signature"/>
    <hyperlink ref="B18" location="'Fund Transfer'!A1" display="Fund Transfer"/>
    <hyperlink ref="B32" location="'Cost Itemization'!A1" display="Cost Itemization"/>
    <hyperlink ref="B20" location="Composite!A1" display="Composite!"/>
    <hyperlink ref="B22" location="'III-B'!A1" display="III-B'!"/>
    <hyperlink ref="B23" location="'III-C(1)'!A1" display="III-C(1)'!"/>
    <hyperlink ref="B24" location="'III-C(2)'!A1" display="III-C(2)'!"/>
    <hyperlink ref="B25" location="'III-D'!A1" display="III-D'!"/>
    <hyperlink ref="B26" location="'III-E'!A1" display="III-E'!"/>
    <hyperlink ref="B27" location="'State Funds'!A1" display="State Funds"/>
    <hyperlink ref="B28" location="'Other Programs'!A1" display="Other Programs'!"/>
    <hyperlink ref="B29" location="VII!Print_Area" display="VII"/>
    <hyperlink ref="B31" location="'Area Plan Admin'!A1" display="Plan Admin"/>
    <hyperlink ref="B11" location="'Units of Service'!A1" display="Units of Service"/>
    <hyperlink ref="B30" location="'Senior Volunteer'!A1" display="Senior Volunteer"/>
    <hyperlink ref="B34" location="'ContractorSubaward Details'!A1" display="Contractor Subaward Details"/>
    <hyperlink ref="B33" location="'Budget Justification'!A1" display="Cost Itemization"/>
    <hyperlink ref="B19" location="'Budget Template &quot;Read Me&quot;'!A1" display="Budget Template Instructions"/>
  </hyperlinks>
  <pageMargins left="1" right="0.7" top="1" bottom="0.75" header="0.55000000000000004" footer="0.3"/>
  <pageSetup scale="89" fitToHeight="0" orientation="portrait" r:id="rId1"/>
  <headerFooter>
    <oddFooter>&amp;L&amp;A&amp;R&amp;P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59999389629810485"/>
    <pageSetUpPr fitToPage="1"/>
  </sheetPr>
  <dimension ref="A2:N70"/>
  <sheetViews>
    <sheetView zoomScaleNormal="100" zoomScaleSheetLayoutView="100" zoomScalePageLayoutView="70" workbookViewId="0">
      <selection activeCell="A9" sqref="A9:N38"/>
    </sheetView>
  </sheetViews>
  <sheetFormatPr defaultColWidth="9.140625" defaultRowHeight="12.75" x14ac:dyDescent="0.2"/>
  <cols>
    <col min="1" max="1" width="2.85546875" customWidth="1"/>
    <col min="2" max="2" width="9.42578125" customWidth="1"/>
    <col min="3" max="3" width="7.28515625" customWidth="1"/>
    <col min="4" max="4" width="9.85546875" customWidth="1"/>
    <col min="5" max="5" width="9.5703125" customWidth="1"/>
    <col min="6" max="6" width="8" customWidth="1"/>
    <col min="7" max="7" width="9.42578125" customWidth="1"/>
    <col min="8" max="8" width="17.7109375" customWidth="1"/>
  </cols>
  <sheetData>
    <row r="2" spans="1:14" ht="15.75" x14ac:dyDescent="0.25">
      <c r="A2" s="851" t="str">
        <f>'Application-Signature'!$D$1</f>
        <v>Select your agency</v>
      </c>
      <c r="B2" s="851"/>
      <c r="C2" s="851"/>
      <c r="D2" s="851"/>
      <c r="E2" s="851"/>
      <c r="F2" s="851"/>
      <c r="G2" s="851"/>
      <c r="H2" s="851"/>
      <c r="I2" s="851"/>
      <c r="J2" s="851"/>
      <c r="K2" s="851"/>
      <c r="L2" s="851"/>
      <c r="M2" s="851"/>
      <c r="N2" s="851"/>
    </row>
    <row r="3" spans="1:14" ht="15.75" x14ac:dyDescent="0.25">
      <c r="A3" s="851" t="s">
        <v>129</v>
      </c>
      <c r="B3" s="851"/>
      <c r="C3" s="851"/>
      <c r="D3" s="851"/>
      <c r="E3" s="851"/>
      <c r="F3" s="851"/>
      <c r="G3" s="851"/>
      <c r="H3" s="851"/>
      <c r="I3" s="851"/>
      <c r="J3" s="851"/>
      <c r="K3" s="851"/>
      <c r="L3" s="851"/>
      <c r="M3" s="851"/>
      <c r="N3" s="851"/>
    </row>
    <row r="4" spans="1:14" x14ac:dyDescent="0.2">
      <c r="A4" s="862" t="s">
        <v>455</v>
      </c>
      <c r="B4" s="862"/>
      <c r="C4" s="862"/>
      <c r="D4" s="862"/>
      <c r="E4" s="862"/>
      <c r="F4" s="862"/>
      <c r="G4" s="862"/>
      <c r="H4" s="862"/>
      <c r="I4" s="862"/>
      <c r="J4" s="862"/>
      <c r="K4" s="862"/>
      <c r="L4" s="862"/>
      <c r="M4" s="862"/>
      <c r="N4" s="862"/>
    </row>
    <row r="6" spans="1:14" ht="12.75" customHeight="1" x14ac:dyDescent="0.2">
      <c r="A6" s="852" t="s">
        <v>454</v>
      </c>
      <c r="B6" s="852"/>
      <c r="C6" s="852"/>
      <c r="D6" s="852"/>
      <c r="E6" s="852"/>
      <c r="F6" s="852"/>
      <c r="G6" s="852"/>
      <c r="H6" s="852"/>
      <c r="I6" s="852"/>
      <c r="J6" s="852"/>
      <c r="K6" s="852"/>
      <c r="L6" s="852"/>
      <c r="M6" s="852"/>
      <c r="N6" s="852"/>
    </row>
    <row r="7" spans="1:14" ht="12.75" customHeight="1" x14ac:dyDescent="0.2">
      <c r="A7" s="852"/>
      <c r="B7" s="852"/>
      <c r="C7" s="852"/>
      <c r="D7" s="852"/>
      <c r="E7" s="852"/>
      <c r="F7" s="852"/>
      <c r="G7" s="852"/>
      <c r="H7" s="852"/>
      <c r="I7" s="852"/>
      <c r="J7" s="852"/>
      <c r="K7" s="852"/>
      <c r="L7" s="852"/>
      <c r="M7" s="852"/>
      <c r="N7" s="852"/>
    </row>
    <row r="8" spans="1:14" ht="50.25" customHeight="1" thickBot="1" x14ac:dyDescent="0.25">
      <c r="A8" s="852"/>
      <c r="B8" s="852"/>
      <c r="C8" s="852"/>
      <c r="D8" s="852"/>
      <c r="E8" s="852"/>
      <c r="F8" s="852"/>
      <c r="G8" s="852"/>
      <c r="H8" s="852"/>
      <c r="I8" s="852"/>
      <c r="J8" s="852"/>
      <c r="K8" s="852"/>
      <c r="L8" s="852"/>
      <c r="M8" s="852"/>
      <c r="N8" s="852"/>
    </row>
    <row r="9" spans="1:14" x14ac:dyDescent="0.2">
      <c r="A9" s="853"/>
      <c r="B9" s="854"/>
      <c r="C9" s="854"/>
      <c r="D9" s="854"/>
      <c r="E9" s="854"/>
      <c r="F9" s="854"/>
      <c r="G9" s="854"/>
      <c r="H9" s="854"/>
      <c r="I9" s="854"/>
      <c r="J9" s="854"/>
      <c r="K9" s="854"/>
      <c r="L9" s="854"/>
      <c r="M9" s="854"/>
      <c r="N9" s="855"/>
    </row>
    <row r="10" spans="1:14" x14ac:dyDescent="0.2">
      <c r="A10" s="856"/>
      <c r="B10" s="857"/>
      <c r="C10" s="857"/>
      <c r="D10" s="857"/>
      <c r="E10" s="857"/>
      <c r="F10" s="857"/>
      <c r="G10" s="857"/>
      <c r="H10" s="857"/>
      <c r="I10" s="857"/>
      <c r="J10" s="857"/>
      <c r="K10" s="857"/>
      <c r="L10" s="857"/>
      <c r="M10" s="857"/>
      <c r="N10" s="858"/>
    </row>
    <row r="11" spans="1:14" x14ac:dyDescent="0.2">
      <c r="A11" s="856"/>
      <c r="B11" s="857"/>
      <c r="C11" s="857"/>
      <c r="D11" s="857"/>
      <c r="E11" s="857"/>
      <c r="F11" s="857"/>
      <c r="G11" s="857"/>
      <c r="H11" s="857"/>
      <c r="I11" s="857"/>
      <c r="J11" s="857"/>
      <c r="K11" s="857"/>
      <c r="L11" s="857"/>
      <c r="M11" s="857"/>
      <c r="N11" s="858"/>
    </row>
    <row r="12" spans="1:14" x14ac:dyDescent="0.2">
      <c r="A12" s="856"/>
      <c r="B12" s="857"/>
      <c r="C12" s="857"/>
      <c r="D12" s="857"/>
      <c r="E12" s="857"/>
      <c r="F12" s="857"/>
      <c r="G12" s="857"/>
      <c r="H12" s="857"/>
      <c r="I12" s="857"/>
      <c r="J12" s="857"/>
      <c r="K12" s="857"/>
      <c r="L12" s="857"/>
      <c r="M12" s="857"/>
      <c r="N12" s="858"/>
    </row>
    <row r="13" spans="1:14" x14ac:dyDescent="0.2">
      <c r="A13" s="856"/>
      <c r="B13" s="857"/>
      <c r="C13" s="857"/>
      <c r="D13" s="857"/>
      <c r="E13" s="857"/>
      <c r="F13" s="857"/>
      <c r="G13" s="857"/>
      <c r="H13" s="857"/>
      <c r="I13" s="857"/>
      <c r="J13" s="857"/>
      <c r="K13" s="857"/>
      <c r="L13" s="857"/>
      <c r="M13" s="857"/>
      <c r="N13" s="858"/>
    </row>
    <row r="14" spans="1:14" x14ac:dyDescent="0.2">
      <c r="A14" s="856"/>
      <c r="B14" s="857"/>
      <c r="C14" s="857"/>
      <c r="D14" s="857"/>
      <c r="E14" s="857"/>
      <c r="F14" s="857"/>
      <c r="G14" s="857"/>
      <c r="H14" s="857"/>
      <c r="I14" s="857"/>
      <c r="J14" s="857"/>
      <c r="K14" s="857"/>
      <c r="L14" s="857"/>
      <c r="M14" s="857"/>
      <c r="N14" s="858"/>
    </row>
    <row r="15" spans="1:14" x14ac:dyDescent="0.2">
      <c r="A15" s="856"/>
      <c r="B15" s="857"/>
      <c r="C15" s="857"/>
      <c r="D15" s="857"/>
      <c r="E15" s="857"/>
      <c r="F15" s="857"/>
      <c r="G15" s="857"/>
      <c r="H15" s="857"/>
      <c r="I15" s="857"/>
      <c r="J15" s="857"/>
      <c r="K15" s="857"/>
      <c r="L15" s="857"/>
      <c r="M15" s="857"/>
      <c r="N15" s="858"/>
    </row>
    <row r="16" spans="1:14" x14ac:dyDescent="0.2">
      <c r="A16" s="856"/>
      <c r="B16" s="857"/>
      <c r="C16" s="857"/>
      <c r="D16" s="857"/>
      <c r="E16" s="857"/>
      <c r="F16" s="857"/>
      <c r="G16" s="857"/>
      <c r="H16" s="857"/>
      <c r="I16" s="857"/>
      <c r="J16" s="857"/>
      <c r="K16" s="857"/>
      <c r="L16" s="857"/>
      <c r="M16" s="857"/>
      <c r="N16" s="858"/>
    </row>
    <row r="17" spans="1:14" x14ac:dyDescent="0.2">
      <c r="A17" s="856"/>
      <c r="B17" s="857"/>
      <c r="C17" s="857"/>
      <c r="D17" s="857"/>
      <c r="E17" s="857"/>
      <c r="F17" s="857"/>
      <c r="G17" s="857"/>
      <c r="H17" s="857"/>
      <c r="I17" s="857"/>
      <c r="J17" s="857"/>
      <c r="K17" s="857"/>
      <c r="L17" s="857"/>
      <c r="M17" s="857"/>
      <c r="N17" s="858"/>
    </row>
    <row r="18" spans="1:14" x14ac:dyDescent="0.2">
      <c r="A18" s="856"/>
      <c r="B18" s="857"/>
      <c r="C18" s="857"/>
      <c r="D18" s="857"/>
      <c r="E18" s="857"/>
      <c r="F18" s="857"/>
      <c r="G18" s="857"/>
      <c r="H18" s="857"/>
      <c r="I18" s="857"/>
      <c r="J18" s="857"/>
      <c r="K18" s="857"/>
      <c r="L18" s="857"/>
      <c r="M18" s="857"/>
      <c r="N18" s="858"/>
    </row>
    <row r="19" spans="1:14" x14ac:dyDescent="0.2">
      <c r="A19" s="856"/>
      <c r="B19" s="857"/>
      <c r="C19" s="857"/>
      <c r="D19" s="857"/>
      <c r="E19" s="857"/>
      <c r="F19" s="857"/>
      <c r="G19" s="857"/>
      <c r="H19" s="857"/>
      <c r="I19" s="857"/>
      <c r="J19" s="857"/>
      <c r="K19" s="857"/>
      <c r="L19" s="857"/>
      <c r="M19" s="857"/>
      <c r="N19" s="858"/>
    </row>
    <row r="20" spans="1:14" x14ac:dyDescent="0.2">
      <c r="A20" s="856"/>
      <c r="B20" s="857"/>
      <c r="C20" s="857"/>
      <c r="D20" s="857"/>
      <c r="E20" s="857"/>
      <c r="F20" s="857"/>
      <c r="G20" s="857"/>
      <c r="H20" s="857"/>
      <c r="I20" s="857"/>
      <c r="J20" s="857"/>
      <c r="K20" s="857"/>
      <c r="L20" s="857"/>
      <c r="M20" s="857"/>
      <c r="N20" s="858"/>
    </row>
    <row r="21" spans="1:14" x14ac:dyDescent="0.2">
      <c r="A21" s="856"/>
      <c r="B21" s="857"/>
      <c r="C21" s="857"/>
      <c r="D21" s="857"/>
      <c r="E21" s="857"/>
      <c r="F21" s="857"/>
      <c r="G21" s="857"/>
      <c r="H21" s="857"/>
      <c r="I21" s="857"/>
      <c r="J21" s="857"/>
      <c r="K21" s="857"/>
      <c r="L21" s="857"/>
      <c r="M21" s="857"/>
      <c r="N21" s="858"/>
    </row>
    <row r="22" spans="1:14" x14ac:dyDescent="0.2">
      <c r="A22" s="856"/>
      <c r="B22" s="857"/>
      <c r="C22" s="857"/>
      <c r="D22" s="857"/>
      <c r="E22" s="857"/>
      <c r="F22" s="857"/>
      <c r="G22" s="857"/>
      <c r="H22" s="857"/>
      <c r="I22" s="857"/>
      <c r="J22" s="857"/>
      <c r="K22" s="857"/>
      <c r="L22" s="857"/>
      <c r="M22" s="857"/>
      <c r="N22" s="858"/>
    </row>
    <row r="23" spans="1:14" x14ac:dyDescent="0.2">
      <c r="A23" s="856"/>
      <c r="B23" s="857"/>
      <c r="C23" s="857"/>
      <c r="D23" s="857"/>
      <c r="E23" s="857"/>
      <c r="F23" s="857"/>
      <c r="G23" s="857"/>
      <c r="H23" s="857"/>
      <c r="I23" s="857"/>
      <c r="J23" s="857"/>
      <c r="K23" s="857"/>
      <c r="L23" s="857"/>
      <c r="M23" s="857"/>
      <c r="N23" s="858"/>
    </row>
    <row r="24" spans="1:14" x14ac:dyDescent="0.2">
      <c r="A24" s="856"/>
      <c r="B24" s="857"/>
      <c r="C24" s="857"/>
      <c r="D24" s="857"/>
      <c r="E24" s="857"/>
      <c r="F24" s="857"/>
      <c r="G24" s="857"/>
      <c r="H24" s="857"/>
      <c r="I24" s="857"/>
      <c r="J24" s="857"/>
      <c r="K24" s="857"/>
      <c r="L24" s="857"/>
      <c r="M24" s="857"/>
      <c r="N24" s="858"/>
    </row>
    <row r="25" spans="1:14" x14ac:dyDescent="0.2">
      <c r="A25" s="856"/>
      <c r="B25" s="857"/>
      <c r="C25" s="857"/>
      <c r="D25" s="857"/>
      <c r="E25" s="857"/>
      <c r="F25" s="857"/>
      <c r="G25" s="857"/>
      <c r="H25" s="857"/>
      <c r="I25" s="857"/>
      <c r="J25" s="857"/>
      <c r="K25" s="857"/>
      <c r="L25" s="857"/>
      <c r="M25" s="857"/>
      <c r="N25" s="858"/>
    </row>
    <row r="26" spans="1:14" x14ac:dyDescent="0.2">
      <c r="A26" s="856"/>
      <c r="B26" s="857"/>
      <c r="C26" s="857"/>
      <c r="D26" s="857"/>
      <c r="E26" s="857"/>
      <c r="F26" s="857"/>
      <c r="G26" s="857"/>
      <c r="H26" s="857"/>
      <c r="I26" s="857"/>
      <c r="J26" s="857"/>
      <c r="K26" s="857"/>
      <c r="L26" s="857"/>
      <c r="M26" s="857"/>
      <c r="N26" s="858"/>
    </row>
    <row r="27" spans="1:14" x14ac:dyDescent="0.2">
      <c r="A27" s="856"/>
      <c r="B27" s="857"/>
      <c r="C27" s="857"/>
      <c r="D27" s="857"/>
      <c r="E27" s="857"/>
      <c r="F27" s="857"/>
      <c r="G27" s="857"/>
      <c r="H27" s="857"/>
      <c r="I27" s="857"/>
      <c r="J27" s="857"/>
      <c r="K27" s="857"/>
      <c r="L27" s="857"/>
      <c r="M27" s="857"/>
      <c r="N27" s="858"/>
    </row>
    <row r="28" spans="1:14" x14ac:dyDescent="0.2">
      <c r="A28" s="856"/>
      <c r="B28" s="857"/>
      <c r="C28" s="857"/>
      <c r="D28" s="857"/>
      <c r="E28" s="857"/>
      <c r="F28" s="857"/>
      <c r="G28" s="857"/>
      <c r="H28" s="857"/>
      <c r="I28" s="857"/>
      <c r="J28" s="857"/>
      <c r="K28" s="857"/>
      <c r="L28" s="857"/>
      <c r="M28" s="857"/>
      <c r="N28" s="858"/>
    </row>
    <row r="29" spans="1:14" x14ac:dyDescent="0.2">
      <c r="A29" s="856"/>
      <c r="B29" s="857"/>
      <c r="C29" s="857"/>
      <c r="D29" s="857"/>
      <c r="E29" s="857"/>
      <c r="F29" s="857"/>
      <c r="G29" s="857"/>
      <c r="H29" s="857"/>
      <c r="I29" s="857"/>
      <c r="J29" s="857"/>
      <c r="K29" s="857"/>
      <c r="L29" s="857"/>
      <c r="M29" s="857"/>
      <c r="N29" s="858"/>
    </row>
    <row r="30" spans="1:14" x14ac:dyDescent="0.2">
      <c r="A30" s="856"/>
      <c r="B30" s="857"/>
      <c r="C30" s="857"/>
      <c r="D30" s="857"/>
      <c r="E30" s="857"/>
      <c r="F30" s="857"/>
      <c r="G30" s="857"/>
      <c r="H30" s="857"/>
      <c r="I30" s="857"/>
      <c r="J30" s="857"/>
      <c r="K30" s="857"/>
      <c r="L30" s="857"/>
      <c r="M30" s="857"/>
      <c r="N30" s="858"/>
    </row>
    <row r="31" spans="1:14" x14ac:dyDescent="0.2">
      <c r="A31" s="856"/>
      <c r="B31" s="857"/>
      <c r="C31" s="857"/>
      <c r="D31" s="857"/>
      <c r="E31" s="857"/>
      <c r="F31" s="857"/>
      <c r="G31" s="857"/>
      <c r="H31" s="857"/>
      <c r="I31" s="857"/>
      <c r="J31" s="857"/>
      <c r="K31" s="857"/>
      <c r="L31" s="857"/>
      <c r="M31" s="857"/>
      <c r="N31" s="858"/>
    </row>
    <row r="32" spans="1:14" x14ac:dyDescent="0.2">
      <c r="A32" s="856"/>
      <c r="B32" s="857"/>
      <c r="C32" s="857"/>
      <c r="D32" s="857"/>
      <c r="E32" s="857"/>
      <c r="F32" s="857"/>
      <c r="G32" s="857"/>
      <c r="H32" s="857"/>
      <c r="I32" s="857"/>
      <c r="J32" s="857"/>
      <c r="K32" s="857"/>
      <c r="L32" s="857"/>
      <c r="M32" s="857"/>
      <c r="N32" s="858"/>
    </row>
    <row r="33" spans="1:14" x14ac:dyDescent="0.2">
      <c r="A33" s="856"/>
      <c r="B33" s="857"/>
      <c r="C33" s="857"/>
      <c r="D33" s="857"/>
      <c r="E33" s="857"/>
      <c r="F33" s="857"/>
      <c r="G33" s="857"/>
      <c r="H33" s="857"/>
      <c r="I33" s="857"/>
      <c r="J33" s="857"/>
      <c r="K33" s="857"/>
      <c r="L33" s="857"/>
      <c r="M33" s="857"/>
      <c r="N33" s="858"/>
    </row>
    <row r="34" spans="1:14" x14ac:dyDescent="0.2">
      <c r="A34" s="856"/>
      <c r="B34" s="857"/>
      <c r="C34" s="857"/>
      <c r="D34" s="857"/>
      <c r="E34" s="857"/>
      <c r="F34" s="857"/>
      <c r="G34" s="857"/>
      <c r="H34" s="857"/>
      <c r="I34" s="857"/>
      <c r="J34" s="857"/>
      <c r="K34" s="857"/>
      <c r="L34" s="857"/>
      <c r="M34" s="857"/>
      <c r="N34" s="858"/>
    </row>
    <row r="35" spans="1:14" x14ac:dyDescent="0.2">
      <c r="A35" s="856"/>
      <c r="B35" s="857"/>
      <c r="C35" s="857"/>
      <c r="D35" s="857"/>
      <c r="E35" s="857"/>
      <c r="F35" s="857"/>
      <c r="G35" s="857"/>
      <c r="H35" s="857"/>
      <c r="I35" s="857"/>
      <c r="J35" s="857"/>
      <c r="K35" s="857"/>
      <c r="L35" s="857"/>
      <c r="M35" s="857"/>
      <c r="N35" s="858"/>
    </row>
    <row r="36" spans="1:14" x14ac:dyDescent="0.2">
      <c r="A36" s="856"/>
      <c r="B36" s="857"/>
      <c r="C36" s="857"/>
      <c r="D36" s="857"/>
      <c r="E36" s="857"/>
      <c r="F36" s="857"/>
      <c r="G36" s="857"/>
      <c r="H36" s="857"/>
      <c r="I36" s="857"/>
      <c r="J36" s="857"/>
      <c r="K36" s="857"/>
      <c r="L36" s="857"/>
      <c r="M36" s="857"/>
      <c r="N36" s="858"/>
    </row>
    <row r="37" spans="1:14" x14ac:dyDescent="0.2">
      <c r="A37" s="856"/>
      <c r="B37" s="857"/>
      <c r="C37" s="857"/>
      <c r="D37" s="857"/>
      <c r="E37" s="857"/>
      <c r="F37" s="857"/>
      <c r="G37" s="857"/>
      <c r="H37" s="857"/>
      <c r="I37" s="857"/>
      <c r="J37" s="857"/>
      <c r="K37" s="857"/>
      <c r="L37" s="857"/>
      <c r="M37" s="857"/>
      <c r="N37" s="858"/>
    </row>
    <row r="38" spans="1:14" ht="13.5" thickBot="1" x14ac:dyDescent="0.25">
      <c r="A38" s="859"/>
      <c r="B38" s="860"/>
      <c r="C38" s="860"/>
      <c r="D38" s="860"/>
      <c r="E38" s="860"/>
      <c r="F38" s="860"/>
      <c r="G38" s="860"/>
      <c r="H38" s="860"/>
      <c r="I38" s="860"/>
      <c r="J38" s="860"/>
      <c r="K38" s="860"/>
      <c r="L38" s="860"/>
      <c r="M38" s="860"/>
      <c r="N38" s="861"/>
    </row>
    <row r="40" spans="1:14" ht="19.5" customHeight="1" thickBot="1" x14ac:dyDescent="0.25">
      <c r="A40" s="863"/>
      <c r="B40" s="863"/>
      <c r="C40" s="863"/>
      <c r="D40" s="863"/>
      <c r="E40" s="863"/>
      <c r="F40" s="863"/>
      <c r="G40" s="863"/>
      <c r="H40" s="863"/>
      <c r="I40" s="863"/>
      <c r="J40" s="863"/>
      <c r="K40" s="863"/>
      <c r="L40" s="863"/>
      <c r="M40" s="863"/>
      <c r="N40" s="863"/>
    </row>
    <row r="41" spans="1:14" ht="24" customHeight="1" x14ac:dyDescent="0.2">
      <c r="A41" s="853"/>
      <c r="B41" s="854"/>
      <c r="C41" s="854"/>
      <c r="D41" s="854"/>
      <c r="E41" s="854"/>
      <c r="F41" s="854"/>
      <c r="G41" s="854"/>
      <c r="H41" s="854"/>
      <c r="I41" s="854"/>
      <c r="J41" s="854"/>
      <c r="K41" s="854"/>
      <c r="L41" s="854"/>
      <c r="M41" s="854"/>
      <c r="N41" s="855"/>
    </row>
    <row r="42" spans="1:14" x14ac:dyDescent="0.2">
      <c r="A42" s="856"/>
      <c r="B42" s="857"/>
      <c r="C42" s="857"/>
      <c r="D42" s="857"/>
      <c r="E42" s="857"/>
      <c r="F42" s="857"/>
      <c r="G42" s="857"/>
      <c r="H42" s="857"/>
      <c r="I42" s="857"/>
      <c r="J42" s="857"/>
      <c r="K42" s="857"/>
      <c r="L42" s="857"/>
      <c r="M42" s="857"/>
      <c r="N42" s="858"/>
    </row>
    <row r="43" spans="1:14" ht="26.45" customHeight="1" x14ac:dyDescent="0.2">
      <c r="A43" s="856"/>
      <c r="B43" s="857"/>
      <c r="C43" s="857"/>
      <c r="D43" s="857"/>
      <c r="E43" s="857"/>
      <c r="F43" s="857"/>
      <c r="G43" s="857"/>
      <c r="H43" s="857"/>
      <c r="I43" s="857"/>
      <c r="J43" s="857"/>
      <c r="K43" s="857"/>
      <c r="L43" s="857"/>
      <c r="M43" s="857"/>
      <c r="N43" s="858"/>
    </row>
    <row r="44" spans="1:14" x14ac:dyDescent="0.2">
      <c r="A44" s="856"/>
      <c r="B44" s="857"/>
      <c r="C44" s="857"/>
      <c r="D44" s="857"/>
      <c r="E44" s="857"/>
      <c r="F44" s="857"/>
      <c r="G44" s="857"/>
      <c r="H44" s="857"/>
      <c r="I44" s="857"/>
      <c r="J44" s="857"/>
      <c r="K44" s="857"/>
      <c r="L44" s="857"/>
      <c r="M44" s="857"/>
      <c r="N44" s="858"/>
    </row>
    <row r="45" spans="1:14" x14ac:dyDescent="0.2">
      <c r="A45" s="856"/>
      <c r="B45" s="857"/>
      <c r="C45" s="857"/>
      <c r="D45" s="857"/>
      <c r="E45" s="857"/>
      <c r="F45" s="857"/>
      <c r="G45" s="857"/>
      <c r="H45" s="857"/>
      <c r="I45" s="857"/>
      <c r="J45" s="857"/>
      <c r="K45" s="857"/>
      <c r="L45" s="857"/>
      <c r="M45" s="857"/>
      <c r="N45" s="858"/>
    </row>
    <row r="46" spans="1:14" x14ac:dyDescent="0.2">
      <c r="A46" s="856"/>
      <c r="B46" s="857"/>
      <c r="C46" s="857"/>
      <c r="D46" s="857"/>
      <c r="E46" s="857"/>
      <c r="F46" s="857"/>
      <c r="G46" s="857"/>
      <c r="H46" s="857"/>
      <c r="I46" s="857"/>
      <c r="J46" s="857"/>
      <c r="K46" s="857"/>
      <c r="L46" s="857"/>
      <c r="M46" s="857"/>
      <c r="N46" s="858"/>
    </row>
    <row r="47" spans="1:14" x14ac:dyDescent="0.2">
      <c r="A47" s="856"/>
      <c r="B47" s="857"/>
      <c r="C47" s="857"/>
      <c r="D47" s="857"/>
      <c r="E47" s="857"/>
      <c r="F47" s="857"/>
      <c r="G47" s="857"/>
      <c r="H47" s="857"/>
      <c r="I47" s="857"/>
      <c r="J47" s="857"/>
      <c r="K47" s="857"/>
      <c r="L47" s="857"/>
      <c r="M47" s="857"/>
      <c r="N47" s="858"/>
    </row>
    <row r="48" spans="1:14" x14ac:dyDescent="0.2">
      <c r="A48" s="856"/>
      <c r="B48" s="857"/>
      <c r="C48" s="857"/>
      <c r="D48" s="857"/>
      <c r="E48" s="857"/>
      <c r="F48" s="857"/>
      <c r="G48" s="857"/>
      <c r="H48" s="857"/>
      <c r="I48" s="857"/>
      <c r="J48" s="857"/>
      <c r="K48" s="857"/>
      <c r="L48" s="857"/>
      <c r="M48" s="857"/>
      <c r="N48" s="858"/>
    </row>
    <row r="49" spans="1:14" x14ac:dyDescent="0.2">
      <c r="A49" s="856"/>
      <c r="B49" s="857"/>
      <c r="C49" s="857"/>
      <c r="D49" s="857"/>
      <c r="E49" s="857"/>
      <c r="F49" s="857"/>
      <c r="G49" s="857"/>
      <c r="H49" s="857"/>
      <c r="I49" s="857"/>
      <c r="J49" s="857"/>
      <c r="K49" s="857"/>
      <c r="L49" s="857"/>
      <c r="M49" s="857"/>
      <c r="N49" s="858"/>
    </row>
    <row r="50" spans="1:14" x14ac:dyDescent="0.2">
      <c r="A50" s="856"/>
      <c r="B50" s="857"/>
      <c r="C50" s="857"/>
      <c r="D50" s="857"/>
      <c r="E50" s="857"/>
      <c r="F50" s="857"/>
      <c r="G50" s="857"/>
      <c r="H50" s="857"/>
      <c r="I50" s="857"/>
      <c r="J50" s="857"/>
      <c r="K50" s="857"/>
      <c r="L50" s="857"/>
      <c r="M50" s="857"/>
      <c r="N50" s="858"/>
    </row>
    <row r="51" spans="1:14" x14ac:dyDescent="0.2">
      <c r="A51" s="856"/>
      <c r="B51" s="857"/>
      <c r="C51" s="857"/>
      <c r="D51" s="857"/>
      <c r="E51" s="857"/>
      <c r="F51" s="857"/>
      <c r="G51" s="857"/>
      <c r="H51" s="857"/>
      <c r="I51" s="857"/>
      <c r="J51" s="857"/>
      <c r="K51" s="857"/>
      <c r="L51" s="857"/>
      <c r="M51" s="857"/>
      <c r="N51" s="858"/>
    </row>
    <row r="52" spans="1:14" x14ac:dyDescent="0.2">
      <c r="A52" s="856"/>
      <c r="B52" s="857"/>
      <c r="C52" s="857"/>
      <c r="D52" s="857"/>
      <c r="E52" s="857"/>
      <c r="F52" s="857"/>
      <c r="G52" s="857"/>
      <c r="H52" s="857"/>
      <c r="I52" s="857"/>
      <c r="J52" s="857"/>
      <c r="K52" s="857"/>
      <c r="L52" s="857"/>
      <c r="M52" s="857"/>
      <c r="N52" s="858"/>
    </row>
    <row r="53" spans="1:14" x14ac:dyDescent="0.2">
      <c r="A53" s="856"/>
      <c r="B53" s="857"/>
      <c r="C53" s="857"/>
      <c r="D53" s="857"/>
      <c r="E53" s="857"/>
      <c r="F53" s="857"/>
      <c r="G53" s="857"/>
      <c r="H53" s="857"/>
      <c r="I53" s="857"/>
      <c r="J53" s="857"/>
      <c r="K53" s="857"/>
      <c r="L53" s="857"/>
      <c r="M53" s="857"/>
      <c r="N53" s="858"/>
    </row>
    <row r="54" spans="1:14" x14ac:dyDescent="0.2">
      <c r="A54" s="856"/>
      <c r="B54" s="857"/>
      <c r="C54" s="857"/>
      <c r="D54" s="857"/>
      <c r="E54" s="857"/>
      <c r="F54" s="857"/>
      <c r="G54" s="857"/>
      <c r="H54" s="857"/>
      <c r="I54" s="857"/>
      <c r="J54" s="857"/>
      <c r="K54" s="857"/>
      <c r="L54" s="857"/>
      <c r="M54" s="857"/>
      <c r="N54" s="858"/>
    </row>
    <row r="55" spans="1:14" x14ac:dyDescent="0.2">
      <c r="A55" s="856"/>
      <c r="B55" s="857"/>
      <c r="C55" s="857"/>
      <c r="D55" s="857"/>
      <c r="E55" s="857"/>
      <c r="F55" s="857"/>
      <c r="G55" s="857"/>
      <c r="H55" s="857"/>
      <c r="I55" s="857"/>
      <c r="J55" s="857"/>
      <c r="K55" s="857"/>
      <c r="L55" s="857"/>
      <c r="M55" s="857"/>
      <c r="N55" s="858"/>
    </row>
    <row r="56" spans="1:14" x14ac:dyDescent="0.2">
      <c r="A56" s="856"/>
      <c r="B56" s="857"/>
      <c r="C56" s="857"/>
      <c r="D56" s="857"/>
      <c r="E56" s="857"/>
      <c r="F56" s="857"/>
      <c r="G56" s="857"/>
      <c r="H56" s="857"/>
      <c r="I56" s="857"/>
      <c r="J56" s="857"/>
      <c r="K56" s="857"/>
      <c r="L56" s="857"/>
      <c r="M56" s="857"/>
      <c r="N56" s="858"/>
    </row>
    <row r="57" spans="1:14" x14ac:dyDescent="0.2">
      <c r="A57" s="856"/>
      <c r="B57" s="857"/>
      <c r="C57" s="857"/>
      <c r="D57" s="857"/>
      <c r="E57" s="857"/>
      <c r="F57" s="857"/>
      <c r="G57" s="857"/>
      <c r="H57" s="857"/>
      <c r="I57" s="857"/>
      <c r="J57" s="857"/>
      <c r="K57" s="857"/>
      <c r="L57" s="857"/>
      <c r="M57" s="857"/>
      <c r="N57" s="858"/>
    </row>
    <row r="58" spans="1:14" x14ac:dyDescent="0.2">
      <c r="A58" s="856"/>
      <c r="B58" s="857"/>
      <c r="C58" s="857"/>
      <c r="D58" s="857"/>
      <c r="E58" s="857"/>
      <c r="F58" s="857"/>
      <c r="G58" s="857"/>
      <c r="H58" s="857"/>
      <c r="I58" s="857"/>
      <c r="J58" s="857"/>
      <c r="K58" s="857"/>
      <c r="L58" s="857"/>
      <c r="M58" s="857"/>
      <c r="N58" s="858"/>
    </row>
    <row r="59" spans="1:14" x14ac:dyDescent="0.2">
      <c r="A59" s="856"/>
      <c r="B59" s="857"/>
      <c r="C59" s="857"/>
      <c r="D59" s="857"/>
      <c r="E59" s="857"/>
      <c r="F59" s="857"/>
      <c r="G59" s="857"/>
      <c r="H59" s="857"/>
      <c r="I59" s="857"/>
      <c r="J59" s="857"/>
      <c r="K59" s="857"/>
      <c r="L59" s="857"/>
      <c r="M59" s="857"/>
      <c r="N59" s="858"/>
    </row>
    <row r="60" spans="1:14" x14ac:dyDescent="0.2">
      <c r="A60" s="856"/>
      <c r="B60" s="857"/>
      <c r="C60" s="857"/>
      <c r="D60" s="857"/>
      <c r="E60" s="857"/>
      <c r="F60" s="857"/>
      <c r="G60" s="857"/>
      <c r="H60" s="857"/>
      <c r="I60" s="857"/>
      <c r="J60" s="857"/>
      <c r="K60" s="857"/>
      <c r="L60" s="857"/>
      <c r="M60" s="857"/>
      <c r="N60" s="858"/>
    </row>
    <row r="61" spans="1:14" x14ac:dyDescent="0.2">
      <c r="A61" s="856"/>
      <c r="B61" s="857"/>
      <c r="C61" s="857"/>
      <c r="D61" s="857"/>
      <c r="E61" s="857"/>
      <c r="F61" s="857"/>
      <c r="G61" s="857"/>
      <c r="H61" s="857"/>
      <c r="I61" s="857"/>
      <c r="J61" s="857"/>
      <c r="K61" s="857"/>
      <c r="L61" s="857"/>
      <c r="M61" s="857"/>
      <c r="N61" s="858"/>
    </row>
    <row r="62" spans="1:14" x14ac:dyDescent="0.2">
      <c r="A62" s="856"/>
      <c r="B62" s="857"/>
      <c r="C62" s="857"/>
      <c r="D62" s="857"/>
      <c r="E62" s="857"/>
      <c r="F62" s="857"/>
      <c r="G62" s="857"/>
      <c r="H62" s="857"/>
      <c r="I62" s="857"/>
      <c r="J62" s="857"/>
      <c r="K62" s="857"/>
      <c r="L62" s="857"/>
      <c r="M62" s="857"/>
      <c r="N62" s="858"/>
    </row>
    <row r="63" spans="1:14" x14ac:dyDescent="0.2">
      <c r="A63" s="856"/>
      <c r="B63" s="857"/>
      <c r="C63" s="857"/>
      <c r="D63" s="857"/>
      <c r="E63" s="857"/>
      <c r="F63" s="857"/>
      <c r="G63" s="857"/>
      <c r="H63" s="857"/>
      <c r="I63" s="857"/>
      <c r="J63" s="857"/>
      <c r="K63" s="857"/>
      <c r="L63" s="857"/>
      <c r="M63" s="857"/>
      <c r="N63" s="858"/>
    </row>
    <row r="64" spans="1:14" x14ac:dyDescent="0.2">
      <c r="A64" s="856"/>
      <c r="B64" s="857"/>
      <c r="C64" s="857"/>
      <c r="D64" s="857"/>
      <c r="E64" s="857"/>
      <c r="F64" s="857"/>
      <c r="G64" s="857"/>
      <c r="H64" s="857"/>
      <c r="I64" s="857"/>
      <c r="J64" s="857"/>
      <c r="K64" s="857"/>
      <c r="L64" s="857"/>
      <c r="M64" s="857"/>
      <c r="N64" s="858"/>
    </row>
    <row r="65" spans="1:14" x14ac:dyDescent="0.2">
      <c r="A65" s="856"/>
      <c r="B65" s="857"/>
      <c r="C65" s="857"/>
      <c r="D65" s="857"/>
      <c r="E65" s="857"/>
      <c r="F65" s="857"/>
      <c r="G65" s="857"/>
      <c r="H65" s="857"/>
      <c r="I65" s="857"/>
      <c r="J65" s="857"/>
      <c r="K65" s="857"/>
      <c r="L65" s="857"/>
      <c r="M65" s="857"/>
      <c r="N65" s="858"/>
    </row>
    <row r="66" spans="1:14" x14ac:dyDescent="0.2">
      <c r="A66" s="856"/>
      <c r="B66" s="857"/>
      <c r="C66" s="857"/>
      <c r="D66" s="857"/>
      <c r="E66" s="857"/>
      <c r="F66" s="857"/>
      <c r="G66" s="857"/>
      <c r="H66" s="857"/>
      <c r="I66" s="857"/>
      <c r="J66" s="857"/>
      <c r="K66" s="857"/>
      <c r="L66" s="857"/>
      <c r="M66" s="857"/>
      <c r="N66" s="858"/>
    </row>
    <row r="67" spans="1:14" x14ac:dyDescent="0.2">
      <c r="A67" s="856"/>
      <c r="B67" s="857"/>
      <c r="C67" s="857"/>
      <c r="D67" s="857"/>
      <c r="E67" s="857"/>
      <c r="F67" s="857"/>
      <c r="G67" s="857"/>
      <c r="H67" s="857"/>
      <c r="I67" s="857"/>
      <c r="J67" s="857"/>
      <c r="K67" s="857"/>
      <c r="L67" s="857"/>
      <c r="M67" s="857"/>
      <c r="N67" s="858"/>
    </row>
    <row r="68" spans="1:14" x14ac:dyDescent="0.2">
      <c r="A68" s="856"/>
      <c r="B68" s="857"/>
      <c r="C68" s="857"/>
      <c r="D68" s="857"/>
      <c r="E68" s="857"/>
      <c r="F68" s="857"/>
      <c r="G68" s="857"/>
      <c r="H68" s="857"/>
      <c r="I68" s="857"/>
      <c r="J68" s="857"/>
      <c r="K68" s="857"/>
      <c r="L68" s="857"/>
      <c r="M68" s="857"/>
      <c r="N68" s="858"/>
    </row>
    <row r="69" spans="1:14" x14ac:dyDescent="0.2">
      <c r="A69" s="856"/>
      <c r="B69" s="857"/>
      <c r="C69" s="857"/>
      <c r="D69" s="857"/>
      <c r="E69" s="857"/>
      <c r="F69" s="857"/>
      <c r="G69" s="857"/>
      <c r="H69" s="857"/>
      <c r="I69" s="857"/>
      <c r="J69" s="857"/>
      <c r="K69" s="857"/>
      <c r="L69" s="857"/>
      <c r="M69" s="857"/>
      <c r="N69" s="858"/>
    </row>
    <row r="70" spans="1:14" ht="13.5" thickBot="1" x14ac:dyDescent="0.25">
      <c r="A70" s="859"/>
      <c r="B70" s="860"/>
      <c r="C70" s="860"/>
      <c r="D70" s="860"/>
      <c r="E70" s="860"/>
      <c r="F70" s="860"/>
      <c r="G70" s="860"/>
      <c r="H70" s="860"/>
      <c r="I70" s="860"/>
      <c r="J70" s="860"/>
      <c r="K70" s="860"/>
      <c r="L70" s="860"/>
      <c r="M70" s="860"/>
      <c r="N70" s="861"/>
    </row>
  </sheetData>
  <sheetProtection sheet="1" formatCells="0" formatColumns="0" formatRows="0"/>
  <mergeCells count="7">
    <mergeCell ref="A2:N2"/>
    <mergeCell ref="A6:N8"/>
    <mergeCell ref="A41:N70"/>
    <mergeCell ref="A9:N38"/>
    <mergeCell ref="A4:N4"/>
    <mergeCell ref="A40:N40"/>
    <mergeCell ref="A3:N3"/>
  </mergeCells>
  <phoneticPr fontId="8" type="noConversion"/>
  <dataValidations count="1">
    <dataValidation allowBlank="1" showInputMessage="1" showErrorMessage="1" prompt="Select your agency on the Application-Signature page to populate this field. " sqref="A2:N2"/>
  </dataValidations>
  <pageMargins left="1" right="0.7" top="1" bottom="0.75" header="0.55000000000000004" footer="0.3"/>
  <pageSetup scale="51" fitToWidth="0" orientation="landscape" r:id="rId1"/>
  <headerFooter>
    <oddFooter>&amp;L&amp;A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DAD5"/>
    <pageSetUpPr fitToPage="1"/>
  </sheetPr>
  <dimension ref="A2:N70"/>
  <sheetViews>
    <sheetView zoomScaleNormal="100" zoomScaleSheetLayoutView="100" zoomScalePageLayoutView="70" workbookViewId="0">
      <selection activeCell="A9" sqref="A9:N38"/>
    </sheetView>
  </sheetViews>
  <sheetFormatPr defaultColWidth="9.140625" defaultRowHeight="12.75" x14ac:dyDescent="0.2"/>
  <cols>
    <col min="1" max="1" width="2.85546875" customWidth="1"/>
    <col min="2" max="2" width="9.42578125" customWidth="1"/>
    <col min="3" max="3" width="7.28515625" customWidth="1"/>
    <col min="4" max="4" width="9.85546875" customWidth="1"/>
    <col min="5" max="5" width="9.5703125" customWidth="1"/>
    <col min="6" max="6" width="8" customWidth="1"/>
    <col min="7" max="7" width="9.42578125" customWidth="1"/>
    <col min="8" max="8" width="17.7109375" customWidth="1"/>
  </cols>
  <sheetData>
    <row r="2" spans="1:14" ht="15.75" x14ac:dyDescent="0.25">
      <c r="A2" s="851" t="str">
        <f>'Application-Signature'!$D$1</f>
        <v>Select your agency</v>
      </c>
      <c r="B2" s="851"/>
      <c r="C2" s="851"/>
      <c r="D2" s="851"/>
      <c r="E2" s="851"/>
      <c r="F2" s="851"/>
      <c r="G2" s="851"/>
      <c r="H2" s="851"/>
      <c r="I2" s="851"/>
      <c r="J2" s="851"/>
      <c r="K2" s="851"/>
      <c r="L2" s="851"/>
      <c r="M2" s="851"/>
      <c r="N2" s="851"/>
    </row>
    <row r="3" spans="1:14" ht="15.75" x14ac:dyDescent="0.25">
      <c r="A3" s="851" t="s">
        <v>451</v>
      </c>
      <c r="B3" s="851"/>
      <c r="C3" s="851"/>
      <c r="D3" s="851"/>
      <c r="E3" s="851"/>
      <c r="F3" s="851"/>
      <c r="G3" s="851"/>
      <c r="H3" s="851"/>
      <c r="I3" s="851"/>
      <c r="J3" s="851"/>
      <c r="K3" s="851"/>
      <c r="L3" s="851"/>
      <c r="M3" s="851"/>
      <c r="N3" s="851"/>
    </row>
    <row r="4" spans="1:14" x14ac:dyDescent="0.2">
      <c r="A4" s="862" t="s">
        <v>452</v>
      </c>
      <c r="B4" s="862"/>
      <c r="C4" s="862"/>
      <c r="D4" s="862"/>
      <c r="E4" s="862"/>
      <c r="F4" s="862"/>
      <c r="G4" s="862"/>
      <c r="H4" s="862"/>
      <c r="I4" s="862"/>
      <c r="J4" s="862"/>
      <c r="K4" s="862"/>
      <c r="L4" s="862"/>
      <c r="M4" s="862"/>
      <c r="N4" s="862"/>
    </row>
    <row r="6" spans="1:14" ht="12.75" customHeight="1" x14ac:dyDescent="0.2">
      <c r="A6" s="863" t="s">
        <v>500</v>
      </c>
      <c r="B6" s="863"/>
      <c r="C6" s="863"/>
      <c r="D6" s="863"/>
      <c r="E6" s="863"/>
      <c r="F6" s="863"/>
      <c r="G6" s="863"/>
      <c r="H6" s="863"/>
      <c r="I6" s="863"/>
      <c r="J6" s="863"/>
      <c r="K6" s="863"/>
      <c r="L6" s="863"/>
      <c r="M6" s="863"/>
      <c r="N6" s="863"/>
    </row>
    <row r="7" spans="1:14" ht="11.25" customHeight="1" thickBot="1" x14ac:dyDescent="0.25">
      <c r="A7" s="863"/>
      <c r="B7" s="863"/>
      <c r="C7" s="863"/>
      <c r="D7" s="863"/>
      <c r="E7" s="863"/>
      <c r="F7" s="863"/>
      <c r="G7" s="863"/>
      <c r="H7" s="863"/>
      <c r="I7" s="863"/>
      <c r="J7" s="863"/>
      <c r="K7" s="863"/>
      <c r="L7" s="863"/>
      <c r="M7" s="863"/>
      <c r="N7" s="863"/>
    </row>
    <row r="8" spans="1:14" ht="2.25" hidden="1" customHeight="1" thickBot="1" x14ac:dyDescent="0.25">
      <c r="A8" s="863"/>
      <c r="B8" s="863"/>
      <c r="C8" s="863"/>
      <c r="D8" s="863"/>
      <c r="E8" s="863"/>
      <c r="F8" s="863"/>
      <c r="G8" s="863"/>
      <c r="H8" s="863"/>
      <c r="I8" s="863"/>
      <c r="J8" s="863"/>
      <c r="K8" s="863"/>
      <c r="L8" s="863"/>
      <c r="M8" s="863"/>
      <c r="N8" s="863"/>
    </row>
    <row r="9" spans="1:14" x14ac:dyDescent="0.2">
      <c r="A9" s="864" t="s">
        <v>501</v>
      </c>
      <c r="B9" s="854"/>
      <c r="C9" s="854"/>
      <c r="D9" s="854"/>
      <c r="E9" s="854"/>
      <c r="F9" s="854"/>
      <c r="G9" s="854"/>
      <c r="H9" s="854"/>
      <c r="I9" s="854"/>
      <c r="J9" s="854"/>
      <c r="K9" s="854"/>
      <c r="L9" s="854"/>
      <c r="M9" s="854"/>
      <c r="N9" s="855"/>
    </row>
    <row r="10" spans="1:14" x14ac:dyDescent="0.2">
      <c r="A10" s="856"/>
      <c r="B10" s="857"/>
      <c r="C10" s="857"/>
      <c r="D10" s="857"/>
      <c r="E10" s="857"/>
      <c r="F10" s="857"/>
      <c r="G10" s="857"/>
      <c r="H10" s="857"/>
      <c r="I10" s="857"/>
      <c r="J10" s="857"/>
      <c r="K10" s="857"/>
      <c r="L10" s="857"/>
      <c r="M10" s="857"/>
      <c r="N10" s="858"/>
    </row>
    <row r="11" spans="1:14" x14ac:dyDescent="0.2">
      <c r="A11" s="856"/>
      <c r="B11" s="857"/>
      <c r="C11" s="857"/>
      <c r="D11" s="857"/>
      <c r="E11" s="857"/>
      <c r="F11" s="857"/>
      <c r="G11" s="857"/>
      <c r="H11" s="857"/>
      <c r="I11" s="857"/>
      <c r="J11" s="857"/>
      <c r="K11" s="857"/>
      <c r="L11" s="857"/>
      <c r="M11" s="857"/>
      <c r="N11" s="858"/>
    </row>
    <row r="12" spans="1:14" x14ac:dyDescent="0.2">
      <c r="A12" s="856"/>
      <c r="B12" s="857"/>
      <c r="C12" s="857"/>
      <c r="D12" s="857"/>
      <c r="E12" s="857"/>
      <c r="F12" s="857"/>
      <c r="G12" s="857"/>
      <c r="H12" s="857"/>
      <c r="I12" s="857"/>
      <c r="J12" s="857"/>
      <c r="K12" s="857"/>
      <c r="L12" s="857"/>
      <c r="M12" s="857"/>
      <c r="N12" s="858"/>
    </row>
    <row r="13" spans="1:14" x14ac:dyDescent="0.2">
      <c r="A13" s="856"/>
      <c r="B13" s="857"/>
      <c r="C13" s="857"/>
      <c r="D13" s="857"/>
      <c r="E13" s="857"/>
      <c r="F13" s="857"/>
      <c r="G13" s="857"/>
      <c r="H13" s="857"/>
      <c r="I13" s="857"/>
      <c r="J13" s="857"/>
      <c r="K13" s="857"/>
      <c r="L13" s="857"/>
      <c r="M13" s="857"/>
      <c r="N13" s="858"/>
    </row>
    <row r="14" spans="1:14" x14ac:dyDescent="0.2">
      <c r="A14" s="856"/>
      <c r="B14" s="857"/>
      <c r="C14" s="857"/>
      <c r="D14" s="857"/>
      <c r="E14" s="857"/>
      <c r="F14" s="857"/>
      <c r="G14" s="857"/>
      <c r="H14" s="857"/>
      <c r="I14" s="857"/>
      <c r="J14" s="857"/>
      <c r="K14" s="857"/>
      <c r="L14" s="857"/>
      <c r="M14" s="857"/>
      <c r="N14" s="858"/>
    </row>
    <row r="15" spans="1:14" x14ac:dyDescent="0.2">
      <c r="A15" s="856"/>
      <c r="B15" s="857"/>
      <c r="C15" s="857"/>
      <c r="D15" s="857"/>
      <c r="E15" s="857"/>
      <c r="F15" s="857"/>
      <c r="G15" s="857"/>
      <c r="H15" s="857"/>
      <c r="I15" s="857"/>
      <c r="J15" s="857"/>
      <c r="K15" s="857"/>
      <c r="L15" s="857"/>
      <c r="M15" s="857"/>
      <c r="N15" s="858"/>
    </row>
    <row r="16" spans="1:14" x14ac:dyDescent="0.2">
      <c r="A16" s="856"/>
      <c r="B16" s="857"/>
      <c r="C16" s="857"/>
      <c r="D16" s="857"/>
      <c r="E16" s="857"/>
      <c r="F16" s="857"/>
      <c r="G16" s="857"/>
      <c r="H16" s="857"/>
      <c r="I16" s="857"/>
      <c r="J16" s="857"/>
      <c r="K16" s="857"/>
      <c r="L16" s="857"/>
      <c r="M16" s="857"/>
      <c r="N16" s="858"/>
    </row>
    <row r="17" spans="1:14" x14ac:dyDescent="0.2">
      <c r="A17" s="856"/>
      <c r="B17" s="857"/>
      <c r="C17" s="857"/>
      <c r="D17" s="857"/>
      <c r="E17" s="857"/>
      <c r="F17" s="857"/>
      <c r="G17" s="857"/>
      <c r="H17" s="857"/>
      <c r="I17" s="857"/>
      <c r="J17" s="857"/>
      <c r="K17" s="857"/>
      <c r="L17" s="857"/>
      <c r="M17" s="857"/>
      <c r="N17" s="858"/>
    </row>
    <row r="18" spans="1:14" x14ac:dyDescent="0.2">
      <c r="A18" s="856"/>
      <c r="B18" s="857"/>
      <c r="C18" s="857"/>
      <c r="D18" s="857"/>
      <c r="E18" s="857"/>
      <c r="F18" s="857"/>
      <c r="G18" s="857"/>
      <c r="H18" s="857"/>
      <c r="I18" s="857"/>
      <c r="J18" s="857"/>
      <c r="K18" s="857"/>
      <c r="L18" s="857"/>
      <c r="M18" s="857"/>
      <c r="N18" s="858"/>
    </row>
    <row r="19" spans="1:14" x14ac:dyDescent="0.2">
      <c r="A19" s="856"/>
      <c r="B19" s="857"/>
      <c r="C19" s="857"/>
      <c r="D19" s="857"/>
      <c r="E19" s="857"/>
      <c r="F19" s="857"/>
      <c r="G19" s="857"/>
      <c r="H19" s="857"/>
      <c r="I19" s="857"/>
      <c r="J19" s="857"/>
      <c r="K19" s="857"/>
      <c r="L19" s="857"/>
      <c r="M19" s="857"/>
      <c r="N19" s="858"/>
    </row>
    <row r="20" spans="1:14" x14ac:dyDescent="0.2">
      <c r="A20" s="856"/>
      <c r="B20" s="857"/>
      <c r="C20" s="857"/>
      <c r="D20" s="857"/>
      <c r="E20" s="857"/>
      <c r="F20" s="857"/>
      <c r="G20" s="857"/>
      <c r="H20" s="857"/>
      <c r="I20" s="857"/>
      <c r="J20" s="857"/>
      <c r="K20" s="857"/>
      <c r="L20" s="857"/>
      <c r="M20" s="857"/>
      <c r="N20" s="858"/>
    </row>
    <row r="21" spans="1:14" x14ac:dyDescent="0.2">
      <c r="A21" s="856"/>
      <c r="B21" s="857"/>
      <c r="C21" s="857"/>
      <c r="D21" s="857"/>
      <c r="E21" s="857"/>
      <c r="F21" s="857"/>
      <c r="G21" s="857"/>
      <c r="H21" s="857"/>
      <c r="I21" s="857"/>
      <c r="J21" s="857"/>
      <c r="K21" s="857"/>
      <c r="L21" s="857"/>
      <c r="M21" s="857"/>
      <c r="N21" s="858"/>
    </row>
    <row r="22" spans="1:14" x14ac:dyDescent="0.2">
      <c r="A22" s="856"/>
      <c r="B22" s="857"/>
      <c r="C22" s="857"/>
      <c r="D22" s="857"/>
      <c r="E22" s="857"/>
      <c r="F22" s="857"/>
      <c r="G22" s="857"/>
      <c r="H22" s="857"/>
      <c r="I22" s="857"/>
      <c r="J22" s="857"/>
      <c r="K22" s="857"/>
      <c r="L22" s="857"/>
      <c r="M22" s="857"/>
      <c r="N22" s="858"/>
    </row>
    <row r="23" spans="1:14" x14ac:dyDescent="0.2">
      <c r="A23" s="856"/>
      <c r="B23" s="857"/>
      <c r="C23" s="857"/>
      <c r="D23" s="857"/>
      <c r="E23" s="857"/>
      <c r="F23" s="857"/>
      <c r="G23" s="857"/>
      <c r="H23" s="857"/>
      <c r="I23" s="857"/>
      <c r="J23" s="857"/>
      <c r="K23" s="857"/>
      <c r="L23" s="857"/>
      <c r="M23" s="857"/>
      <c r="N23" s="858"/>
    </row>
    <row r="24" spans="1:14" x14ac:dyDescent="0.2">
      <c r="A24" s="856"/>
      <c r="B24" s="857"/>
      <c r="C24" s="857"/>
      <c r="D24" s="857"/>
      <c r="E24" s="857"/>
      <c r="F24" s="857"/>
      <c r="G24" s="857"/>
      <c r="H24" s="857"/>
      <c r="I24" s="857"/>
      <c r="J24" s="857"/>
      <c r="K24" s="857"/>
      <c r="L24" s="857"/>
      <c r="M24" s="857"/>
      <c r="N24" s="858"/>
    </row>
    <row r="25" spans="1:14" x14ac:dyDescent="0.2">
      <c r="A25" s="856"/>
      <c r="B25" s="857"/>
      <c r="C25" s="857"/>
      <c r="D25" s="857"/>
      <c r="E25" s="857"/>
      <c r="F25" s="857"/>
      <c r="G25" s="857"/>
      <c r="H25" s="857"/>
      <c r="I25" s="857"/>
      <c r="J25" s="857"/>
      <c r="K25" s="857"/>
      <c r="L25" s="857"/>
      <c r="M25" s="857"/>
      <c r="N25" s="858"/>
    </row>
    <row r="26" spans="1:14" x14ac:dyDescent="0.2">
      <c r="A26" s="856"/>
      <c r="B26" s="857"/>
      <c r="C26" s="857"/>
      <c r="D26" s="857"/>
      <c r="E26" s="857"/>
      <c r="F26" s="857"/>
      <c r="G26" s="857"/>
      <c r="H26" s="857"/>
      <c r="I26" s="857"/>
      <c r="J26" s="857"/>
      <c r="K26" s="857"/>
      <c r="L26" s="857"/>
      <c r="M26" s="857"/>
      <c r="N26" s="858"/>
    </row>
    <row r="27" spans="1:14" x14ac:dyDescent="0.2">
      <c r="A27" s="856"/>
      <c r="B27" s="857"/>
      <c r="C27" s="857"/>
      <c r="D27" s="857"/>
      <c r="E27" s="857"/>
      <c r="F27" s="857"/>
      <c r="G27" s="857"/>
      <c r="H27" s="857"/>
      <c r="I27" s="857"/>
      <c r="J27" s="857"/>
      <c r="K27" s="857"/>
      <c r="L27" s="857"/>
      <c r="M27" s="857"/>
      <c r="N27" s="858"/>
    </row>
    <row r="28" spans="1:14" x14ac:dyDescent="0.2">
      <c r="A28" s="856"/>
      <c r="B28" s="857"/>
      <c r="C28" s="857"/>
      <c r="D28" s="857"/>
      <c r="E28" s="857"/>
      <c r="F28" s="857"/>
      <c r="G28" s="857"/>
      <c r="H28" s="857"/>
      <c r="I28" s="857"/>
      <c r="J28" s="857"/>
      <c r="K28" s="857"/>
      <c r="L28" s="857"/>
      <c r="M28" s="857"/>
      <c r="N28" s="858"/>
    </row>
    <row r="29" spans="1:14" x14ac:dyDescent="0.2">
      <c r="A29" s="856"/>
      <c r="B29" s="857"/>
      <c r="C29" s="857"/>
      <c r="D29" s="857"/>
      <c r="E29" s="857"/>
      <c r="F29" s="857"/>
      <c r="G29" s="857"/>
      <c r="H29" s="857"/>
      <c r="I29" s="857"/>
      <c r="J29" s="857"/>
      <c r="K29" s="857"/>
      <c r="L29" s="857"/>
      <c r="M29" s="857"/>
      <c r="N29" s="858"/>
    </row>
    <row r="30" spans="1:14" x14ac:dyDescent="0.2">
      <c r="A30" s="856"/>
      <c r="B30" s="857"/>
      <c r="C30" s="857"/>
      <c r="D30" s="857"/>
      <c r="E30" s="857"/>
      <c r="F30" s="857"/>
      <c r="G30" s="857"/>
      <c r="H30" s="857"/>
      <c r="I30" s="857"/>
      <c r="J30" s="857"/>
      <c r="K30" s="857"/>
      <c r="L30" s="857"/>
      <c r="M30" s="857"/>
      <c r="N30" s="858"/>
    </row>
    <row r="31" spans="1:14" x14ac:dyDescent="0.2">
      <c r="A31" s="856"/>
      <c r="B31" s="857"/>
      <c r="C31" s="857"/>
      <c r="D31" s="857"/>
      <c r="E31" s="857"/>
      <c r="F31" s="857"/>
      <c r="G31" s="857"/>
      <c r="H31" s="857"/>
      <c r="I31" s="857"/>
      <c r="J31" s="857"/>
      <c r="K31" s="857"/>
      <c r="L31" s="857"/>
      <c r="M31" s="857"/>
      <c r="N31" s="858"/>
    </row>
    <row r="32" spans="1:14" x14ac:dyDescent="0.2">
      <c r="A32" s="856"/>
      <c r="B32" s="857"/>
      <c r="C32" s="857"/>
      <c r="D32" s="857"/>
      <c r="E32" s="857"/>
      <c r="F32" s="857"/>
      <c r="G32" s="857"/>
      <c r="H32" s="857"/>
      <c r="I32" s="857"/>
      <c r="J32" s="857"/>
      <c r="K32" s="857"/>
      <c r="L32" s="857"/>
      <c r="M32" s="857"/>
      <c r="N32" s="858"/>
    </row>
    <row r="33" spans="1:14" x14ac:dyDescent="0.2">
      <c r="A33" s="856"/>
      <c r="B33" s="857"/>
      <c r="C33" s="857"/>
      <c r="D33" s="857"/>
      <c r="E33" s="857"/>
      <c r="F33" s="857"/>
      <c r="G33" s="857"/>
      <c r="H33" s="857"/>
      <c r="I33" s="857"/>
      <c r="J33" s="857"/>
      <c r="K33" s="857"/>
      <c r="L33" s="857"/>
      <c r="M33" s="857"/>
      <c r="N33" s="858"/>
    </row>
    <row r="34" spans="1:14" x14ac:dyDescent="0.2">
      <c r="A34" s="856"/>
      <c r="B34" s="857"/>
      <c r="C34" s="857"/>
      <c r="D34" s="857"/>
      <c r="E34" s="857"/>
      <c r="F34" s="857"/>
      <c r="G34" s="857"/>
      <c r="H34" s="857"/>
      <c r="I34" s="857"/>
      <c r="J34" s="857"/>
      <c r="K34" s="857"/>
      <c r="L34" s="857"/>
      <c r="M34" s="857"/>
      <c r="N34" s="858"/>
    </row>
    <row r="35" spans="1:14" x14ac:dyDescent="0.2">
      <c r="A35" s="856"/>
      <c r="B35" s="857"/>
      <c r="C35" s="857"/>
      <c r="D35" s="857"/>
      <c r="E35" s="857"/>
      <c r="F35" s="857"/>
      <c r="G35" s="857"/>
      <c r="H35" s="857"/>
      <c r="I35" s="857"/>
      <c r="J35" s="857"/>
      <c r="K35" s="857"/>
      <c r="L35" s="857"/>
      <c r="M35" s="857"/>
      <c r="N35" s="858"/>
    </row>
    <row r="36" spans="1:14" x14ac:dyDescent="0.2">
      <c r="A36" s="856"/>
      <c r="B36" s="857"/>
      <c r="C36" s="857"/>
      <c r="D36" s="857"/>
      <c r="E36" s="857"/>
      <c r="F36" s="857"/>
      <c r="G36" s="857"/>
      <c r="H36" s="857"/>
      <c r="I36" s="857"/>
      <c r="J36" s="857"/>
      <c r="K36" s="857"/>
      <c r="L36" s="857"/>
      <c r="M36" s="857"/>
      <c r="N36" s="858"/>
    </row>
    <row r="37" spans="1:14" x14ac:dyDescent="0.2">
      <c r="A37" s="856"/>
      <c r="B37" s="857"/>
      <c r="C37" s="857"/>
      <c r="D37" s="857"/>
      <c r="E37" s="857"/>
      <c r="F37" s="857"/>
      <c r="G37" s="857"/>
      <c r="H37" s="857"/>
      <c r="I37" s="857"/>
      <c r="J37" s="857"/>
      <c r="K37" s="857"/>
      <c r="L37" s="857"/>
      <c r="M37" s="857"/>
      <c r="N37" s="858"/>
    </row>
    <row r="38" spans="1:14" ht="13.5" thickBot="1" x14ac:dyDescent="0.25">
      <c r="A38" s="859"/>
      <c r="B38" s="860"/>
      <c r="C38" s="860"/>
      <c r="D38" s="860"/>
      <c r="E38" s="860"/>
      <c r="F38" s="860"/>
      <c r="G38" s="860"/>
      <c r="H38" s="860"/>
      <c r="I38" s="860"/>
      <c r="J38" s="860"/>
      <c r="K38" s="860"/>
      <c r="L38" s="860"/>
      <c r="M38" s="860"/>
      <c r="N38" s="861"/>
    </row>
    <row r="40" spans="1:14" ht="19.5" customHeight="1" thickBot="1" x14ac:dyDescent="0.25">
      <c r="A40" s="863" t="s">
        <v>453</v>
      </c>
      <c r="B40" s="863"/>
      <c r="C40" s="863"/>
      <c r="D40" s="863"/>
      <c r="E40" s="863"/>
      <c r="F40" s="863"/>
      <c r="G40" s="863"/>
      <c r="H40" s="863"/>
      <c r="I40" s="863"/>
      <c r="J40" s="863"/>
      <c r="K40" s="863"/>
      <c r="L40" s="863"/>
      <c r="M40" s="863"/>
      <c r="N40" s="863"/>
    </row>
    <row r="41" spans="1:14" ht="24" customHeight="1" x14ac:dyDescent="0.2">
      <c r="A41" s="864" t="s">
        <v>502</v>
      </c>
      <c r="B41" s="854"/>
      <c r="C41" s="854"/>
      <c r="D41" s="854"/>
      <c r="E41" s="854"/>
      <c r="F41" s="854"/>
      <c r="G41" s="854"/>
      <c r="H41" s="854"/>
      <c r="I41" s="854"/>
      <c r="J41" s="854"/>
      <c r="K41" s="854"/>
      <c r="L41" s="854"/>
      <c r="M41" s="854"/>
      <c r="N41" s="855"/>
    </row>
    <row r="42" spans="1:14" x14ac:dyDescent="0.2">
      <c r="A42" s="856"/>
      <c r="B42" s="857"/>
      <c r="C42" s="857"/>
      <c r="D42" s="857"/>
      <c r="E42" s="857"/>
      <c r="F42" s="857"/>
      <c r="G42" s="857"/>
      <c r="H42" s="857"/>
      <c r="I42" s="857"/>
      <c r="J42" s="857"/>
      <c r="K42" s="857"/>
      <c r="L42" s="857"/>
      <c r="M42" s="857"/>
      <c r="N42" s="858"/>
    </row>
    <row r="43" spans="1:14" ht="26.45" customHeight="1" x14ac:dyDescent="0.2">
      <c r="A43" s="856"/>
      <c r="B43" s="857"/>
      <c r="C43" s="857"/>
      <c r="D43" s="857"/>
      <c r="E43" s="857"/>
      <c r="F43" s="857"/>
      <c r="G43" s="857"/>
      <c r="H43" s="857"/>
      <c r="I43" s="857"/>
      <c r="J43" s="857"/>
      <c r="K43" s="857"/>
      <c r="L43" s="857"/>
      <c r="M43" s="857"/>
      <c r="N43" s="858"/>
    </row>
    <row r="44" spans="1:14" x14ac:dyDescent="0.2">
      <c r="A44" s="856"/>
      <c r="B44" s="857"/>
      <c r="C44" s="857"/>
      <c r="D44" s="857"/>
      <c r="E44" s="857"/>
      <c r="F44" s="857"/>
      <c r="G44" s="857"/>
      <c r="H44" s="857"/>
      <c r="I44" s="857"/>
      <c r="J44" s="857"/>
      <c r="K44" s="857"/>
      <c r="L44" s="857"/>
      <c r="M44" s="857"/>
      <c r="N44" s="858"/>
    </row>
    <row r="45" spans="1:14" x14ac:dyDescent="0.2">
      <c r="A45" s="856"/>
      <c r="B45" s="857"/>
      <c r="C45" s="857"/>
      <c r="D45" s="857"/>
      <c r="E45" s="857"/>
      <c r="F45" s="857"/>
      <c r="G45" s="857"/>
      <c r="H45" s="857"/>
      <c r="I45" s="857"/>
      <c r="J45" s="857"/>
      <c r="K45" s="857"/>
      <c r="L45" s="857"/>
      <c r="M45" s="857"/>
      <c r="N45" s="858"/>
    </row>
    <row r="46" spans="1:14" x14ac:dyDescent="0.2">
      <c r="A46" s="856"/>
      <c r="B46" s="857"/>
      <c r="C46" s="857"/>
      <c r="D46" s="857"/>
      <c r="E46" s="857"/>
      <c r="F46" s="857"/>
      <c r="G46" s="857"/>
      <c r="H46" s="857"/>
      <c r="I46" s="857"/>
      <c r="J46" s="857"/>
      <c r="K46" s="857"/>
      <c r="L46" s="857"/>
      <c r="M46" s="857"/>
      <c r="N46" s="858"/>
    </row>
    <row r="47" spans="1:14" x14ac:dyDescent="0.2">
      <c r="A47" s="856"/>
      <c r="B47" s="857"/>
      <c r="C47" s="857"/>
      <c r="D47" s="857"/>
      <c r="E47" s="857"/>
      <c r="F47" s="857"/>
      <c r="G47" s="857"/>
      <c r="H47" s="857"/>
      <c r="I47" s="857"/>
      <c r="J47" s="857"/>
      <c r="K47" s="857"/>
      <c r="L47" s="857"/>
      <c r="M47" s="857"/>
      <c r="N47" s="858"/>
    </row>
    <row r="48" spans="1:14" x14ac:dyDescent="0.2">
      <c r="A48" s="856"/>
      <c r="B48" s="857"/>
      <c r="C48" s="857"/>
      <c r="D48" s="857"/>
      <c r="E48" s="857"/>
      <c r="F48" s="857"/>
      <c r="G48" s="857"/>
      <c r="H48" s="857"/>
      <c r="I48" s="857"/>
      <c r="J48" s="857"/>
      <c r="K48" s="857"/>
      <c r="L48" s="857"/>
      <c r="M48" s="857"/>
      <c r="N48" s="858"/>
    </row>
    <row r="49" spans="1:14" x14ac:dyDescent="0.2">
      <c r="A49" s="856"/>
      <c r="B49" s="857"/>
      <c r="C49" s="857"/>
      <c r="D49" s="857"/>
      <c r="E49" s="857"/>
      <c r="F49" s="857"/>
      <c r="G49" s="857"/>
      <c r="H49" s="857"/>
      <c r="I49" s="857"/>
      <c r="J49" s="857"/>
      <c r="K49" s="857"/>
      <c r="L49" s="857"/>
      <c r="M49" s="857"/>
      <c r="N49" s="858"/>
    </row>
    <row r="50" spans="1:14" x14ac:dyDescent="0.2">
      <c r="A50" s="856"/>
      <c r="B50" s="857"/>
      <c r="C50" s="857"/>
      <c r="D50" s="857"/>
      <c r="E50" s="857"/>
      <c r="F50" s="857"/>
      <c r="G50" s="857"/>
      <c r="H50" s="857"/>
      <c r="I50" s="857"/>
      <c r="J50" s="857"/>
      <c r="K50" s="857"/>
      <c r="L50" s="857"/>
      <c r="M50" s="857"/>
      <c r="N50" s="858"/>
    </row>
    <row r="51" spans="1:14" x14ac:dyDescent="0.2">
      <c r="A51" s="856"/>
      <c r="B51" s="857"/>
      <c r="C51" s="857"/>
      <c r="D51" s="857"/>
      <c r="E51" s="857"/>
      <c r="F51" s="857"/>
      <c r="G51" s="857"/>
      <c r="H51" s="857"/>
      <c r="I51" s="857"/>
      <c r="J51" s="857"/>
      <c r="K51" s="857"/>
      <c r="L51" s="857"/>
      <c r="M51" s="857"/>
      <c r="N51" s="858"/>
    </row>
    <row r="52" spans="1:14" x14ac:dyDescent="0.2">
      <c r="A52" s="856"/>
      <c r="B52" s="857"/>
      <c r="C52" s="857"/>
      <c r="D52" s="857"/>
      <c r="E52" s="857"/>
      <c r="F52" s="857"/>
      <c r="G52" s="857"/>
      <c r="H52" s="857"/>
      <c r="I52" s="857"/>
      <c r="J52" s="857"/>
      <c r="K52" s="857"/>
      <c r="L52" s="857"/>
      <c r="M52" s="857"/>
      <c r="N52" s="858"/>
    </row>
    <row r="53" spans="1:14" x14ac:dyDescent="0.2">
      <c r="A53" s="856"/>
      <c r="B53" s="857"/>
      <c r="C53" s="857"/>
      <c r="D53" s="857"/>
      <c r="E53" s="857"/>
      <c r="F53" s="857"/>
      <c r="G53" s="857"/>
      <c r="H53" s="857"/>
      <c r="I53" s="857"/>
      <c r="J53" s="857"/>
      <c r="K53" s="857"/>
      <c r="L53" s="857"/>
      <c r="M53" s="857"/>
      <c r="N53" s="858"/>
    </row>
    <row r="54" spans="1:14" x14ac:dyDescent="0.2">
      <c r="A54" s="856"/>
      <c r="B54" s="857"/>
      <c r="C54" s="857"/>
      <c r="D54" s="857"/>
      <c r="E54" s="857"/>
      <c r="F54" s="857"/>
      <c r="G54" s="857"/>
      <c r="H54" s="857"/>
      <c r="I54" s="857"/>
      <c r="J54" s="857"/>
      <c r="K54" s="857"/>
      <c r="L54" s="857"/>
      <c r="M54" s="857"/>
      <c r="N54" s="858"/>
    </row>
    <row r="55" spans="1:14" x14ac:dyDescent="0.2">
      <c r="A55" s="856"/>
      <c r="B55" s="857"/>
      <c r="C55" s="857"/>
      <c r="D55" s="857"/>
      <c r="E55" s="857"/>
      <c r="F55" s="857"/>
      <c r="G55" s="857"/>
      <c r="H55" s="857"/>
      <c r="I55" s="857"/>
      <c r="J55" s="857"/>
      <c r="K55" s="857"/>
      <c r="L55" s="857"/>
      <c r="M55" s="857"/>
      <c r="N55" s="858"/>
    </row>
    <row r="56" spans="1:14" x14ac:dyDescent="0.2">
      <c r="A56" s="856"/>
      <c r="B56" s="857"/>
      <c r="C56" s="857"/>
      <c r="D56" s="857"/>
      <c r="E56" s="857"/>
      <c r="F56" s="857"/>
      <c r="G56" s="857"/>
      <c r="H56" s="857"/>
      <c r="I56" s="857"/>
      <c r="J56" s="857"/>
      <c r="K56" s="857"/>
      <c r="L56" s="857"/>
      <c r="M56" s="857"/>
      <c r="N56" s="858"/>
    </row>
    <row r="57" spans="1:14" x14ac:dyDescent="0.2">
      <c r="A57" s="856"/>
      <c r="B57" s="857"/>
      <c r="C57" s="857"/>
      <c r="D57" s="857"/>
      <c r="E57" s="857"/>
      <c r="F57" s="857"/>
      <c r="G57" s="857"/>
      <c r="H57" s="857"/>
      <c r="I57" s="857"/>
      <c r="J57" s="857"/>
      <c r="K57" s="857"/>
      <c r="L57" s="857"/>
      <c r="M57" s="857"/>
      <c r="N57" s="858"/>
    </row>
    <row r="58" spans="1:14" x14ac:dyDescent="0.2">
      <c r="A58" s="856"/>
      <c r="B58" s="857"/>
      <c r="C58" s="857"/>
      <c r="D58" s="857"/>
      <c r="E58" s="857"/>
      <c r="F58" s="857"/>
      <c r="G58" s="857"/>
      <c r="H58" s="857"/>
      <c r="I58" s="857"/>
      <c r="J58" s="857"/>
      <c r="K58" s="857"/>
      <c r="L58" s="857"/>
      <c r="M58" s="857"/>
      <c r="N58" s="858"/>
    </row>
    <row r="59" spans="1:14" x14ac:dyDescent="0.2">
      <c r="A59" s="856"/>
      <c r="B59" s="857"/>
      <c r="C59" s="857"/>
      <c r="D59" s="857"/>
      <c r="E59" s="857"/>
      <c r="F59" s="857"/>
      <c r="G59" s="857"/>
      <c r="H59" s="857"/>
      <c r="I59" s="857"/>
      <c r="J59" s="857"/>
      <c r="K59" s="857"/>
      <c r="L59" s="857"/>
      <c r="M59" s="857"/>
      <c r="N59" s="858"/>
    </row>
    <row r="60" spans="1:14" x14ac:dyDescent="0.2">
      <c r="A60" s="856"/>
      <c r="B60" s="857"/>
      <c r="C60" s="857"/>
      <c r="D60" s="857"/>
      <c r="E60" s="857"/>
      <c r="F60" s="857"/>
      <c r="G60" s="857"/>
      <c r="H60" s="857"/>
      <c r="I60" s="857"/>
      <c r="J60" s="857"/>
      <c r="K60" s="857"/>
      <c r="L60" s="857"/>
      <c r="M60" s="857"/>
      <c r="N60" s="858"/>
    </row>
    <row r="61" spans="1:14" x14ac:dyDescent="0.2">
      <c r="A61" s="856"/>
      <c r="B61" s="857"/>
      <c r="C61" s="857"/>
      <c r="D61" s="857"/>
      <c r="E61" s="857"/>
      <c r="F61" s="857"/>
      <c r="G61" s="857"/>
      <c r="H61" s="857"/>
      <c r="I61" s="857"/>
      <c r="J61" s="857"/>
      <c r="K61" s="857"/>
      <c r="L61" s="857"/>
      <c r="M61" s="857"/>
      <c r="N61" s="858"/>
    </row>
    <row r="62" spans="1:14" x14ac:dyDescent="0.2">
      <c r="A62" s="856"/>
      <c r="B62" s="857"/>
      <c r="C62" s="857"/>
      <c r="D62" s="857"/>
      <c r="E62" s="857"/>
      <c r="F62" s="857"/>
      <c r="G62" s="857"/>
      <c r="H62" s="857"/>
      <c r="I62" s="857"/>
      <c r="J62" s="857"/>
      <c r="K62" s="857"/>
      <c r="L62" s="857"/>
      <c r="M62" s="857"/>
      <c r="N62" s="858"/>
    </row>
    <row r="63" spans="1:14" x14ac:dyDescent="0.2">
      <c r="A63" s="856"/>
      <c r="B63" s="857"/>
      <c r="C63" s="857"/>
      <c r="D63" s="857"/>
      <c r="E63" s="857"/>
      <c r="F63" s="857"/>
      <c r="G63" s="857"/>
      <c r="H63" s="857"/>
      <c r="I63" s="857"/>
      <c r="J63" s="857"/>
      <c r="K63" s="857"/>
      <c r="L63" s="857"/>
      <c r="M63" s="857"/>
      <c r="N63" s="858"/>
    </row>
    <row r="64" spans="1:14" x14ac:dyDescent="0.2">
      <c r="A64" s="856"/>
      <c r="B64" s="857"/>
      <c r="C64" s="857"/>
      <c r="D64" s="857"/>
      <c r="E64" s="857"/>
      <c r="F64" s="857"/>
      <c r="G64" s="857"/>
      <c r="H64" s="857"/>
      <c r="I64" s="857"/>
      <c r="J64" s="857"/>
      <c r="K64" s="857"/>
      <c r="L64" s="857"/>
      <c r="M64" s="857"/>
      <c r="N64" s="858"/>
    </row>
    <row r="65" spans="1:14" x14ac:dyDescent="0.2">
      <c r="A65" s="856"/>
      <c r="B65" s="857"/>
      <c r="C65" s="857"/>
      <c r="D65" s="857"/>
      <c r="E65" s="857"/>
      <c r="F65" s="857"/>
      <c r="G65" s="857"/>
      <c r="H65" s="857"/>
      <c r="I65" s="857"/>
      <c r="J65" s="857"/>
      <c r="K65" s="857"/>
      <c r="L65" s="857"/>
      <c r="M65" s="857"/>
      <c r="N65" s="858"/>
    </row>
    <row r="66" spans="1:14" x14ac:dyDescent="0.2">
      <c r="A66" s="856"/>
      <c r="B66" s="857"/>
      <c r="C66" s="857"/>
      <c r="D66" s="857"/>
      <c r="E66" s="857"/>
      <c r="F66" s="857"/>
      <c r="G66" s="857"/>
      <c r="H66" s="857"/>
      <c r="I66" s="857"/>
      <c r="J66" s="857"/>
      <c r="K66" s="857"/>
      <c r="L66" s="857"/>
      <c r="M66" s="857"/>
      <c r="N66" s="858"/>
    </row>
    <row r="67" spans="1:14" x14ac:dyDescent="0.2">
      <c r="A67" s="856"/>
      <c r="B67" s="857"/>
      <c r="C67" s="857"/>
      <c r="D67" s="857"/>
      <c r="E67" s="857"/>
      <c r="F67" s="857"/>
      <c r="G67" s="857"/>
      <c r="H67" s="857"/>
      <c r="I67" s="857"/>
      <c r="J67" s="857"/>
      <c r="K67" s="857"/>
      <c r="L67" s="857"/>
      <c r="M67" s="857"/>
      <c r="N67" s="858"/>
    </row>
    <row r="68" spans="1:14" x14ac:dyDescent="0.2">
      <c r="A68" s="856"/>
      <c r="B68" s="857"/>
      <c r="C68" s="857"/>
      <c r="D68" s="857"/>
      <c r="E68" s="857"/>
      <c r="F68" s="857"/>
      <c r="G68" s="857"/>
      <c r="H68" s="857"/>
      <c r="I68" s="857"/>
      <c r="J68" s="857"/>
      <c r="K68" s="857"/>
      <c r="L68" s="857"/>
      <c r="M68" s="857"/>
      <c r="N68" s="858"/>
    </row>
    <row r="69" spans="1:14" x14ac:dyDescent="0.2">
      <c r="A69" s="856"/>
      <c r="B69" s="857"/>
      <c r="C69" s="857"/>
      <c r="D69" s="857"/>
      <c r="E69" s="857"/>
      <c r="F69" s="857"/>
      <c r="G69" s="857"/>
      <c r="H69" s="857"/>
      <c r="I69" s="857"/>
      <c r="J69" s="857"/>
      <c r="K69" s="857"/>
      <c r="L69" s="857"/>
      <c r="M69" s="857"/>
      <c r="N69" s="858"/>
    </row>
    <row r="70" spans="1:14" ht="13.5" thickBot="1" x14ac:dyDescent="0.25">
      <c r="A70" s="859"/>
      <c r="B70" s="860"/>
      <c r="C70" s="860"/>
      <c r="D70" s="860"/>
      <c r="E70" s="860"/>
      <c r="F70" s="860"/>
      <c r="G70" s="860"/>
      <c r="H70" s="860"/>
      <c r="I70" s="860"/>
      <c r="J70" s="860"/>
      <c r="K70" s="860"/>
      <c r="L70" s="860"/>
      <c r="M70" s="860"/>
      <c r="N70" s="861"/>
    </row>
  </sheetData>
  <sheetProtection sheet="1" formatCells="0" formatColumns="0" formatRows="0"/>
  <mergeCells count="7">
    <mergeCell ref="A41:N70"/>
    <mergeCell ref="A2:N2"/>
    <mergeCell ref="A3:N3"/>
    <mergeCell ref="A4:N4"/>
    <mergeCell ref="A6:N8"/>
    <mergeCell ref="A9:N38"/>
    <mergeCell ref="A40:N40"/>
  </mergeCells>
  <dataValidations count="1">
    <dataValidation allowBlank="1" showInputMessage="1" showErrorMessage="1" prompt="Select your agency on the Application-Signature page to populate this field. " sqref="A2:N2"/>
  </dataValidations>
  <pageMargins left="1" right="0.7" top="1" bottom="0.75" header="0.55000000000000004" footer="0.3"/>
  <pageSetup scale="54" fitToWidth="0" orientation="landscape" r:id="rId1"/>
  <headerFooter>
    <oddFooter>&amp;L&amp;A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99"/>
    <pageSetUpPr fitToPage="1"/>
  </sheetPr>
  <dimension ref="A1:N105"/>
  <sheetViews>
    <sheetView view="pageLayout" zoomScaleNormal="100" zoomScaleSheetLayoutView="100" workbookViewId="0">
      <selection activeCell="A2" sqref="A2:E2"/>
    </sheetView>
  </sheetViews>
  <sheetFormatPr defaultRowHeight="12.75" x14ac:dyDescent="0.2"/>
  <cols>
    <col min="1" max="1" width="34.140625" style="19" customWidth="1"/>
    <col min="2" max="2" width="27.28515625" style="19" customWidth="1"/>
    <col min="3" max="3" width="16.85546875" style="19" bestFit="1" customWidth="1"/>
    <col min="4" max="4" width="23" style="19" bestFit="1" customWidth="1"/>
    <col min="5" max="5" width="20.5703125" style="19" customWidth="1"/>
    <col min="6" max="16384" width="9.140625" style="19"/>
  </cols>
  <sheetData>
    <row r="1" spans="1:14" ht="15.75" x14ac:dyDescent="0.25">
      <c r="A1" s="865" t="str">
        <f>'Application-Signature'!$D$1</f>
        <v>Select your agency</v>
      </c>
      <c r="B1" s="865"/>
      <c r="C1" s="865"/>
      <c r="D1" s="865"/>
      <c r="E1" s="865"/>
      <c r="F1" s="593"/>
      <c r="G1" s="593"/>
      <c r="H1" s="593"/>
      <c r="I1" s="593"/>
      <c r="J1" s="593"/>
      <c r="K1" s="593"/>
      <c r="L1" s="593"/>
      <c r="M1" s="593"/>
      <c r="N1" s="593"/>
    </row>
    <row r="2" spans="1:14" ht="15.75" x14ac:dyDescent="0.25">
      <c r="A2" s="866" t="s">
        <v>572</v>
      </c>
      <c r="B2" s="866"/>
      <c r="C2" s="866"/>
      <c r="D2" s="866"/>
      <c r="E2" s="866"/>
      <c r="F2" s="593"/>
      <c r="G2" s="593"/>
      <c r="H2" s="593"/>
      <c r="I2" s="593"/>
      <c r="J2" s="593"/>
      <c r="K2" s="593"/>
      <c r="L2" s="593"/>
      <c r="M2" s="593"/>
      <c r="N2" s="593"/>
    </row>
    <row r="3" spans="1:14" x14ac:dyDescent="0.2">
      <c r="A3" s="594" t="s">
        <v>220</v>
      </c>
      <c r="B3" s="594" t="s">
        <v>224</v>
      </c>
      <c r="C3" s="594" t="s">
        <v>338</v>
      </c>
      <c r="D3" s="595" t="s">
        <v>222</v>
      </c>
      <c r="E3" s="595" t="s">
        <v>223</v>
      </c>
    </row>
    <row r="4" spans="1:14" x14ac:dyDescent="0.2">
      <c r="A4" s="590"/>
      <c r="B4" s="19" t="s">
        <v>229</v>
      </c>
      <c r="C4" s="19" t="s">
        <v>225</v>
      </c>
      <c r="D4" s="591"/>
      <c r="E4" s="19" t="s">
        <v>92</v>
      </c>
    </row>
    <row r="5" spans="1:14" x14ac:dyDescent="0.2">
      <c r="A5" s="590"/>
      <c r="B5" s="19" t="s">
        <v>229</v>
      </c>
      <c r="C5" s="19" t="s">
        <v>225</v>
      </c>
      <c r="D5" s="591"/>
      <c r="E5" s="19" t="s">
        <v>92</v>
      </c>
    </row>
    <row r="6" spans="1:14" x14ac:dyDescent="0.2">
      <c r="A6" s="590"/>
      <c r="B6" s="19" t="s">
        <v>229</v>
      </c>
      <c r="C6" s="19" t="s">
        <v>225</v>
      </c>
      <c r="D6" s="591"/>
      <c r="E6" s="19" t="s">
        <v>92</v>
      </c>
    </row>
    <row r="7" spans="1:14" x14ac:dyDescent="0.2">
      <c r="A7" s="590"/>
      <c r="B7" s="19" t="s">
        <v>229</v>
      </c>
      <c r="C7" s="19" t="s">
        <v>225</v>
      </c>
      <c r="D7" s="591"/>
      <c r="E7" s="19" t="s">
        <v>93</v>
      </c>
    </row>
    <row r="8" spans="1:14" x14ac:dyDescent="0.2">
      <c r="A8" s="590"/>
      <c r="B8" s="19" t="s">
        <v>229</v>
      </c>
      <c r="C8" s="19" t="s">
        <v>225</v>
      </c>
      <c r="D8" s="591"/>
      <c r="E8" s="19" t="s">
        <v>92</v>
      </c>
    </row>
    <row r="9" spans="1:14" x14ac:dyDescent="0.2">
      <c r="A9" s="590"/>
      <c r="B9" s="19" t="s">
        <v>229</v>
      </c>
      <c r="C9" s="19" t="s">
        <v>225</v>
      </c>
      <c r="D9" s="591"/>
      <c r="E9" s="19" t="s">
        <v>92</v>
      </c>
    </row>
    <row r="10" spans="1:14" x14ac:dyDescent="0.2">
      <c r="A10" s="590"/>
      <c r="B10" s="19" t="s">
        <v>229</v>
      </c>
      <c r="C10" s="19" t="s">
        <v>225</v>
      </c>
      <c r="D10" s="591"/>
      <c r="E10" s="19" t="s">
        <v>93</v>
      </c>
    </row>
    <row r="11" spans="1:14" x14ac:dyDescent="0.2">
      <c r="A11" s="590"/>
      <c r="B11" s="19" t="s">
        <v>229</v>
      </c>
      <c r="C11" s="19" t="s">
        <v>225</v>
      </c>
      <c r="D11" s="591"/>
      <c r="E11" s="19" t="s">
        <v>92</v>
      </c>
    </row>
    <row r="12" spans="1:14" x14ac:dyDescent="0.2">
      <c r="A12" s="590"/>
      <c r="B12" s="19" t="s">
        <v>229</v>
      </c>
      <c r="C12" s="19" t="s">
        <v>225</v>
      </c>
      <c r="D12" s="591"/>
      <c r="E12" s="19" t="s">
        <v>92</v>
      </c>
    </row>
    <row r="13" spans="1:14" x14ac:dyDescent="0.2">
      <c r="A13" s="590"/>
      <c r="B13" s="19" t="s">
        <v>229</v>
      </c>
      <c r="C13" s="19" t="s">
        <v>225</v>
      </c>
      <c r="E13" s="19" t="s">
        <v>92</v>
      </c>
    </row>
    <row r="14" spans="1:14" x14ac:dyDescent="0.2">
      <c r="A14" s="590"/>
      <c r="B14" s="19" t="s">
        <v>229</v>
      </c>
      <c r="C14" s="19" t="s">
        <v>225</v>
      </c>
      <c r="D14" s="591"/>
      <c r="E14" s="19" t="s">
        <v>92</v>
      </c>
    </row>
    <row r="15" spans="1:14" x14ac:dyDescent="0.2">
      <c r="A15" s="590"/>
      <c r="B15" s="19" t="s">
        <v>229</v>
      </c>
      <c r="C15" s="19" t="s">
        <v>225</v>
      </c>
      <c r="D15" s="591"/>
      <c r="E15" s="19" t="s">
        <v>92</v>
      </c>
    </row>
    <row r="16" spans="1:14" x14ac:dyDescent="0.2">
      <c r="A16" s="590"/>
      <c r="B16" s="19" t="s">
        <v>229</v>
      </c>
      <c r="C16" s="19" t="s">
        <v>225</v>
      </c>
      <c r="D16" s="591"/>
      <c r="E16" s="19" t="s">
        <v>92</v>
      </c>
    </row>
    <row r="17" spans="1:5" x14ac:dyDescent="0.2">
      <c r="A17" s="590"/>
      <c r="B17" s="19" t="s">
        <v>229</v>
      </c>
      <c r="C17" s="19" t="s">
        <v>225</v>
      </c>
      <c r="D17" s="591"/>
      <c r="E17" s="19" t="s">
        <v>92</v>
      </c>
    </row>
    <row r="18" spans="1:5" x14ac:dyDescent="0.2">
      <c r="A18" s="590"/>
      <c r="B18" s="19" t="s">
        <v>229</v>
      </c>
      <c r="C18" s="19" t="s">
        <v>225</v>
      </c>
      <c r="D18" s="591"/>
      <c r="E18" s="19" t="s">
        <v>92</v>
      </c>
    </row>
    <row r="19" spans="1:5" x14ac:dyDescent="0.2">
      <c r="A19" s="590"/>
      <c r="B19" s="19" t="s">
        <v>229</v>
      </c>
      <c r="C19" s="19" t="s">
        <v>225</v>
      </c>
      <c r="D19" s="591"/>
      <c r="E19" s="19" t="s">
        <v>92</v>
      </c>
    </row>
    <row r="20" spans="1:5" x14ac:dyDescent="0.2">
      <c r="A20" s="590"/>
      <c r="B20" s="19" t="s">
        <v>229</v>
      </c>
      <c r="C20" s="19" t="s">
        <v>225</v>
      </c>
      <c r="D20" s="591"/>
      <c r="E20" s="19" t="s">
        <v>92</v>
      </c>
    </row>
    <row r="21" spans="1:5" x14ac:dyDescent="0.2">
      <c r="A21" s="590"/>
      <c r="B21" s="19" t="s">
        <v>229</v>
      </c>
      <c r="C21" s="19" t="s">
        <v>225</v>
      </c>
      <c r="D21" s="591"/>
      <c r="E21" s="19" t="s">
        <v>92</v>
      </c>
    </row>
    <row r="22" spans="1:5" x14ac:dyDescent="0.2">
      <c r="A22" s="590"/>
      <c r="B22" s="19" t="s">
        <v>229</v>
      </c>
      <c r="C22" s="19" t="s">
        <v>225</v>
      </c>
      <c r="D22" s="591"/>
      <c r="E22" s="19" t="s">
        <v>92</v>
      </c>
    </row>
    <row r="23" spans="1:5" x14ac:dyDescent="0.2">
      <c r="A23" s="590"/>
      <c r="B23" s="19" t="s">
        <v>229</v>
      </c>
      <c r="C23" s="19" t="s">
        <v>225</v>
      </c>
      <c r="D23" s="591"/>
      <c r="E23" s="19" t="s">
        <v>92</v>
      </c>
    </row>
    <row r="24" spans="1:5" x14ac:dyDescent="0.2">
      <c r="A24" s="590"/>
      <c r="B24" s="19" t="s">
        <v>229</v>
      </c>
      <c r="C24" s="19" t="s">
        <v>225</v>
      </c>
      <c r="D24" s="591"/>
      <c r="E24" s="19" t="s">
        <v>92</v>
      </c>
    </row>
    <row r="25" spans="1:5" x14ac:dyDescent="0.2">
      <c r="A25" s="590"/>
      <c r="B25" s="19" t="s">
        <v>229</v>
      </c>
      <c r="C25" s="19" t="s">
        <v>225</v>
      </c>
      <c r="D25" s="591"/>
      <c r="E25" s="19" t="s">
        <v>92</v>
      </c>
    </row>
    <row r="26" spans="1:5" x14ac:dyDescent="0.2">
      <c r="A26" s="590"/>
      <c r="B26" s="19" t="s">
        <v>229</v>
      </c>
      <c r="C26" s="19" t="s">
        <v>225</v>
      </c>
      <c r="D26" s="591"/>
      <c r="E26" s="19" t="s">
        <v>92</v>
      </c>
    </row>
    <row r="27" spans="1:5" x14ac:dyDescent="0.2">
      <c r="A27" s="590"/>
      <c r="B27" s="19" t="s">
        <v>229</v>
      </c>
      <c r="C27" s="19" t="s">
        <v>225</v>
      </c>
      <c r="D27" s="591"/>
      <c r="E27" s="19" t="s">
        <v>92</v>
      </c>
    </row>
    <row r="28" spans="1:5" x14ac:dyDescent="0.2">
      <c r="A28" s="590"/>
      <c r="B28" s="19" t="s">
        <v>229</v>
      </c>
      <c r="C28" s="19" t="s">
        <v>225</v>
      </c>
      <c r="D28" s="591"/>
      <c r="E28" s="19" t="s">
        <v>92</v>
      </c>
    </row>
    <row r="29" spans="1:5" x14ac:dyDescent="0.2">
      <c r="A29" s="590"/>
      <c r="B29" s="19" t="s">
        <v>229</v>
      </c>
      <c r="C29" s="19" t="s">
        <v>225</v>
      </c>
      <c r="D29" s="591"/>
      <c r="E29" s="19" t="s">
        <v>92</v>
      </c>
    </row>
    <row r="30" spans="1:5" x14ac:dyDescent="0.2">
      <c r="A30" s="590"/>
      <c r="B30" s="19" t="s">
        <v>229</v>
      </c>
      <c r="C30" s="19" t="s">
        <v>225</v>
      </c>
      <c r="D30" s="591"/>
      <c r="E30" s="19" t="s">
        <v>92</v>
      </c>
    </row>
    <row r="31" spans="1:5" x14ac:dyDescent="0.2">
      <c r="A31" s="590"/>
      <c r="B31" s="19" t="s">
        <v>229</v>
      </c>
      <c r="C31" s="19" t="s">
        <v>225</v>
      </c>
      <c r="D31" s="591"/>
      <c r="E31" s="19" t="s">
        <v>92</v>
      </c>
    </row>
    <row r="32" spans="1:5" x14ac:dyDescent="0.2">
      <c r="A32" s="590"/>
      <c r="B32" s="19" t="s">
        <v>229</v>
      </c>
      <c r="C32" s="19" t="s">
        <v>225</v>
      </c>
      <c r="D32" s="591"/>
      <c r="E32" s="19" t="s">
        <v>92</v>
      </c>
    </row>
    <row r="33" spans="1:5" x14ac:dyDescent="0.2">
      <c r="A33" s="590"/>
      <c r="B33" s="19" t="s">
        <v>229</v>
      </c>
      <c r="C33" s="19" t="s">
        <v>225</v>
      </c>
      <c r="D33" s="591"/>
      <c r="E33" s="19" t="s">
        <v>92</v>
      </c>
    </row>
    <row r="34" spans="1:5" x14ac:dyDescent="0.2">
      <c r="A34" s="590"/>
      <c r="B34" s="19" t="s">
        <v>229</v>
      </c>
      <c r="C34" s="19" t="s">
        <v>225</v>
      </c>
      <c r="D34" s="591"/>
      <c r="E34" s="19" t="s">
        <v>92</v>
      </c>
    </row>
    <row r="35" spans="1:5" x14ac:dyDescent="0.2">
      <c r="A35" s="590"/>
      <c r="B35" s="19" t="s">
        <v>229</v>
      </c>
      <c r="C35" s="19" t="s">
        <v>225</v>
      </c>
      <c r="D35" s="591"/>
      <c r="E35" s="19" t="s">
        <v>92</v>
      </c>
    </row>
    <row r="36" spans="1:5" x14ac:dyDescent="0.2">
      <c r="A36" s="590"/>
      <c r="B36" s="19" t="s">
        <v>229</v>
      </c>
      <c r="C36" s="19" t="s">
        <v>225</v>
      </c>
      <c r="D36" s="591"/>
      <c r="E36" s="19" t="s">
        <v>92</v>
      </c>
    </row>
    <row r="37" spans="1:5" x14ac:dyDescent="0.2">
      <c r="A37" s="590"/>
      <c r="B37" s="19" t="s">
        <v>229</v>
      </c>
      <c r="C37" s="19" t="s">
        <v>225</v>
      </c>
      <c r="D37" s="591"/>
      <c r="E37" s="19" t="s">
        <v>92</v>
      </c>
    </row>
    <row r="38" spans="1:5" x14ac:dyDescent="0.2">
      <c r="A38" s="590"/>
      <c r="B38" s="19" t="s">
        <v>229</v>
      </c>
      <c r="C38" s="19" t="s">
        <v>225</v>
      </c>
      <c r="E38" s="19" t="s">
        <v>92</v>
      </c>
    </row>
    <row r="39" spans="1:5" x14ac:dyDescent="0.2">
      <c r="A39" s="590"/>
      <c r="B39" s="19" t="s">
        <v>229</v>
      </c>
      <c r="C39" s="19" t="s">
        <v>225</v>
      </c>
      <c r="D39" s="591"/>
      <c r="E39" s="19" t="s">
        <v>92</v>
      </c>
    </row>
    <row r="40" spans="1:5" x14ac:dyDescent="0.2">
      <c r="A40" s="590"/>
      <c r="B40" s="19" t="s">
        <v>229</v>
      </c>
      <c r="C40" s="19" t="s">
        <v>225</v>
      </c>
      <c r="D40" s="591"/>
      <c r="E40" s="19" t="s">
        <v>92</v>
      </c>
    </row>
    <row r="41" spans="1:5" x14ac:dyDescent="0.2">
      <c r="A41" s="590"/>
      <c r="B41" s="19" t="s">
        <v>229</v>
      </c>
      <c r="C41" s="19" t="s">
        <v>225</v>
      </c>
      <c r="E41" s="19" t="s">
        <v>92</v>
      </c>
    </row>
    <row r="42" spans="1:5" x14ac:dyDescent="0.2">
      <c r="A42" s="590"/>
      <c r="B42" s="19" t="s">
        <v>229</v>
      </c>
      <c r="C42" s="19" t="s">
        <v>225</v>
      </c>
      <c r="D42" s="591"/>
      <c r="E42" s="19" t="s">
        <v>92</v>
      </c>
    </row>
    <row r="43" spans="1:5" x14ac:dyDescent="0.2">
      <c r="A43" s="590"/>
      <c r="B43" s="19" t="s">
        <v>229</v>
      </c>
      <c r="C43" s="19" t="s">
        <v>225</v>
      </c>
      <c r="D43" s="591"/>
      <c r="E43" s="19" t="s">
        <v>92</v>
      </c>
    </row>
    <row r="44" spans="1:5" x14ac:dyDescent="0.2">
      <c r="A44" s="590"/>
      <c r="B44" s="19" t="s">
        <v>229</v>
      </c>
      <c r="C44" s="19" t="s">
        <v>225</v>
      </c>
      <c r="D44" s="591"/>
      <c r="E44" s="19" t="s">
        <v>92</v>
      </c>
    </row>
    <row r="45" spans="1:5" x14ac:dyDescent="0.2">
      <c r="A45" s="590"/>
      <c r="B45" s="19" t="s">
        <v>229</v>
      </c>
      <c r="C45" s="19" t="s">
        <v>225</v>
      </c>
      <c r="D45" s="591"/>
      <c r="E45" s="19" t="s">
        <v>92</v>
      </c>
    </row>
    <row r="46" spans="1:5" x14ac:dyDescent="0.2">
      <c r="A46" s="590"/>
      <c r="B46" s="19" t="s">
        <v>229</v>
      </c>
      <c r="C46" s="19" t="s">
        <v>225</v>
      </c>
      <c r="E46" s="19" t="s">
        <v>92</v>
      </c>
    </row>
    <row r="47" spans="1:5" x14ac:dyDescent="0.2">
      <c r="A47" s="590"/>
      <c r="B47" s="19" t="s">
        <v>229</v>
      </c>
      <c r="C47" s="19" t="s">
        <v>225</v>
      </c>
      <c r="D47" s="591"/>
      <c r="E47" s="19" t="s">
        <v>92</v>
      </c>
    </row>
    <row r="48" spans="1:5" x14ac:dyDescent="0.2">
      <c r="A48" s="590"/>
      <c r="B48" s="19" t="s">
        <v>229</v>
      </c>
      <c r="C48" s="19" t="s">
        <v>225</v>
      </c>
      <c r="D48" s="591"/>
      <c r="E48" s="19" t="s">
        <v>92</v>
      </c>
    </row>
    <row r="49" spans="1:5" x14ac:dyDescent="0.2">
      <c r="A49" s="590"/>
      <c r="B49" s="19" t="s">
        <v>229</v>
      </c>
      <c r="C49" s="19" t="s">
        <v>225</v>
      </c>
      <c r="D49" s="591"/>
      <c r="E49" s="19" t="s">
        <v>92</v>
      </c>
    </row>
    <row r="50" spans="1:5" x14ac:dyDescent="0.2">
      <c r="A50" s="590"/>
      <c r="B50" s="19" t="s">
        <v>229</v>
      </c>
      <c r="C50" s="19" t="s">
        <v>225</v>
      </c>
      <c r="D50" s="591"/>
      <c r="E50" s="19" t="s">
        <v>92</v>
      </c>
    </row>
    <row r="51" spans="1:5" x14ac:dyDescent="0.2">
      <c r="A51" s="590"/>
      <c r="B51" s="19" t="s">
        <v>229</v>
      </c>
      <c r="C51" s="19" t="s">
        <v>225</v>
      </c>
      <c r="D51" s="591"/>
      <c r="E51" s="19" t="s">
        <v>92</v>
      </c>
    </row>
    <row r="52" spans="1:5" x14ac:dyDescent="0.2">
      <c r="A52" s="590"/>
      <c r="B52" s="19" t="s">
        <v>229</v>
      </c>
      <c r="C52" s="19" t="s">
        <v>225</v>
      </c>
      <c r="D52" s="591"/>
      <c r="E52" s="19" t="s">
        <v>92</v>
      </c>
    </row>
    <row r="53" spans="1:5" x14ac:dyDescent="0.2">
      <c r="A53" s="590"/>
      <c r="B53" s="19" t="s">
        <v>229</v>
      </c>
      <c r="C53" s="19" t="s">
        <v>225</v>
      </c>
      <c r="D53" s="591"/>
      <c r="E53" s="19" t="s">
        <v>92</v>
      </c>
    </row>
    <row r="54" spans="1:5" x14ac:dyDescent="0.2">
      <c r="A54" s="590"/>
      <c r="B54" s="19" t="s">
        <v>229</v>
      </c>
      <c r="C54" s="19" t="s">
        <v>225</v>
      </c>
      <c r="D54" s="591"/>
      <c r="E54" s="19" t="s">
        <v>92</v>
      </c>
    </row>
    <row r="55" spans="1:5" x14ac:dyDescent="0.2">
      <c r="A55" s="590"/>
      <c r="B55" s="19" t="s">
        <v>229</v>
      </c>
      <c r="C55" s="19" t="s">
        <v>225</v>
      </c>
      <c r="D55" s="591"/>
      <c r="E55" s="19" t="s">
        <v>92</v>
      </c>
    </row>
    <row r="56" spans="1:5" x14ac:dyDescent="0.2">
      <c r="A56" s="590"/>
      <c r="B56" s="19" t="s">
        <v>229</v>
      </c>
      <c r="C56" s="19" t="s">
        <v>225</v>
      </c>
      <c r="E56" s="19" t="s">
        <v>92</v>
      </c>
    </row>
    <row r="57" spans="1:5" x14ac:dyDescent="0.2">
      <c r="A57" s="590"/>
      <c r="B57" s="19" t="s">
        <v>229</v>
      </c>
      <c r="C57" s="19" t="s">
        <v>225</v>
      </c>
      <c r="D57" s="591"/>
      <c r="E57" s="19" t="s">
        <v>92</v>
      </c>
    </row>
    <row r="58" spans="1:5" x14ac:dyDescent="0.2">
      <c r="A58" s="590"/>
      <c r="B58" s="19" t="s">
        <v>229</v>
      </c>
      <c r="C58" s="19" t="s">
        <v>225</v>
      </c>
      <c r="D58" s="591"/>
      <c r="E58" s="19" t="s">
        <v>92</v>
      </c>
    </row>
    <row r="59" spans="1:5" ht="14.25" customHeight="1" x14ac:dyDescent="0.2">
      <c r="A59" s="590"/>
      <c r="B59" s="19" t="s">
        <v>229</v>
      </c>
      <c r="C59" s="19" t="s">
        <v>225</v>
      </c>
      <c r="D59" s="591"/>
      <c r="E59" s="19" t="s">
        <v>92</v>
      </c>
    </row>
    <row r="60" spans="1:5" x14ac:dyDescent="0.2">
      <c r="A60" s="590"/>
      <c r="B60" s="19" t="s">
        <v>229</v>
      </c>
      <c r="C60" s="19" t="s">
        <v>225</v>
      </c>
      <c r="D60" s="591"/>
      <c r="E60" s="19" t="s">
        <v>92</v>
      </c>
    </row>
    <row r="61" spans="1:5" x14ac:dyDescent="0.2">
      <c r="A61" s="590"/>
      <c r="B61" s="19" t="s">
        <v>229</v>
      </c>
      <c r="C61" s="19" t="s">
        <v>225</v>
      </c>
      <c r="D61" s="591"/>
      <c r="E61" s="19" t="s">
        <v>92</v>
      </c>
    </row>
    <row r="62" spans="1:5" x14ac:dyDescent="0.2">
      <c r="A62" s="590"/>
      <c r="B62" s="19" t="s">
        <v>229</v>
      </c>
      <c r="C62" s="19" t="s">
        <v>225</v>
      </c>
      <c r="D62" s="591"/>
      <c r="E62" s="19" t="s">
        <v>92</v>
      </c>
    </row>
    <row r="63" spans="1:5" x14ac:dyDescent="0.2">
      <c r="A63" s="590"/>
      <c r="B63" s="19" t="s">
        <v>229</v>
      </c>
      <c r="C63" s="19" t="s">
        <v>225</v>
      </c>
      <c r="D63" s="591"/>
      <c r="E63" s="19" t="s">
        <v>92</v>
      </c>
    </row>
    <row r="64" spans="1:5" x14ac:dyDescent="0.2">
      <c r="A64" s="590"/>
      <c r="B64" s="19" t="s">
        <v>229</v>
      </c>
      <c r="C64" s="19" t="s">
        <v>225</v>
      </c>
      <c r="D64" s="591"/>
      <c r="E64" s="19" t="s">
        <v>92</v>
      </c>
    </row>
    <row r="65" spans="1:5" x14ac:dyDescent="0.2">
      <c r="A65" s="590"/>
      <c r="B65" s="19" t="s">
        <v>229</v>
      </c>
      <c r="C65" s="19" t="s">
        <v>225</v>
      </c>
      <c r="D65" s="591"/>
      <c r="E65" s="19" t="s">
        <v>92</v>
      </c>
    </row>
    <row r="66" spans="1:5" x14ac:dyDescent="0.2">
      <c r="A66" s="590"/>
      <c r="B66" s="19" t="s">
        <v>229</v>
      </c>
      <c r="C66" s="19" t="s">
        <v>225</v>
      </c>
      <c r="D66" s="591"/>
      <c r="E66" s="19" t="s">
        <v>92</v>
      </c>
    </row>
    <row r="67" spans="1:5" x14ac:dyDescent="0.2">
      <c r="A67" s="590"/>
      <c r="B67" s="19" t="s">
        <v>229</v>
      </c>
      <c r="C67" s="19" t="s">
        <v>225</v>
      </c>
      <c r="D67" s="591"/>
      <c r="E67" s="19" t="s">
        <v>92</v>
      </c>
    </row>
    <row r="68" spans="1:5" x14ac:dyDescent="0.2">
      <c r="A68" s="590"/>
      <c r="B68" s="19" t="s">
        <v>229</v>
      </c>
      <c r="C68" s="19" t="s">
        <v>225</v>
      </c>
      <c r="D68" s="591"/>
      <c r="E68" s="19" t="s">
        <v>92</v>
      </c>
    </row>
    <row r="69" spans="1:5" x14ac:dyDescent="0.2">
      <c r="A69" s="590"/>
      <c r="B69" s="19" t="s">
        <v>229</v>
      </c>
      <c r="C69" s="19" t="s">
        <v>225</v>
      </c>
      <c r="E69" s="19" t="s">
        <v>93</v>
      </c>
    </row>
    <row r="70" spans="1:5" x14ac:dyDescent="0.2">
      <c r="A70" s="590"/>
      <c r="B70" s="19" t="s">
        <v>229</v>
      </c>
      <c r="C70" s="19" t="s">
        <v>225</v>
      </c>
      <c r="D70" s="591"/>
      <c r="E70" s="19" t="s">
        <v>92</v>
      </c>
    </row>
    <row r="71" spans="1:5" x14ac:dyDescent="0.2">
      <c r="A71" s="590"/>
      <c r="B71" s="19" t="s">
        <v>229</v>
      </c>
      <c r="C71" s="19" t="s">
        <v>225</v>
      </c>
      <c r="D71" s="591"/>
      <c r="E71" s="19" t="s">
        <v>92</v>
      </c>
    </row>
    <row r="72" spans="1:5" x14ac:dyDescent="0.2">
      <c r="A72" s="590"/>
      <c r="B72" s="19" t="s">
        <v>229</v>
      </c>
      <c r="C72" s="19" t="s">
        <v>225</v>
      </c>
      <c r="D72" s="591"/>
      <c r="E72" s="19" t="s">
        <v>92</v>
      </c>
    </row>
    <row r="73" spans="1:5" x14ac:dyDescent="0.2">
      <c r="A73" s="590"/>
      <c r="B73" s="19" t="s">
        <v>229</v>
      </c>
      <c r="C73" s="19" t="s">
        <v>225</v>
      </c>
      <c r="D73" s="591"/>
      <c r="E73" s="19" t="s">
        <v>92</v>
      </c>
    </row>
    <row r="74" spans="1:5" x14ac:dyDescent="0.2">
      <c r="A74" s="590"/>
      <c r="B74" s="19" t="s">
        <v>229</v>
      </c>
      <c r="C74" s="19" t="s">
        <v>225</v>
      </c>
      <c r="D74" s="591"/>
      <c r="E74" s="19" t="s">
        <v>92</v>
      </c>
    </row>
    <row r="75" spans="1:5" x14ac:dyDescent="0.2">
      <c r="A75" s="590"/>
      <c r="B75" s="19" t="s">
        <v>229</v>
      </c>
      <c r="C75" s="19" t="s">
        <v>225</v>
      </c>
      <c r="E75" s="19" t="s">
        <v>93</v>
      </c>
    </row>
    <row r="76" spans="1:5" x14ac:dyDescent="0.2">
      <c r="A76" s="590"/>
      <c r="B76" s="19" t="s">
        <v>229</v>
      </c>
      <c r="C76" s="19" t="s">
        <v>225</v>
      </c>
      <c r="D76" s="591"/>
      <c r="E76" s="19" t="s">
        <v>92</v>
      </c>
    </row>
    <row r="77" spans="1:5" x14ac:dyDescent="0.2">
      <c r="A77" s="590"/>
      <c r="B77" s="19" t="s">
        <v>229</v>
      </c>
      <c r="C77" s="19" t="s">
        <v>225</v>
      </c>
      <c r="D77" s="591"/>
      <c r="E77" s="19" t="s">
        <v>92</v>
      </c>
    </row>
    <row r="78" spans="1:5" x14ac:dyDescent="0.2">
      <c r="A78" s="590"/>
      <c r="B78" s="19" t="s">
        <v>229</v>
      </c>
      <c r="C78" s="19" t="s">
        <v>225</v>
      </c>
      <c r="D78" s="591"/>
      <c r="E78" s="19" t="s">
        <v>92</v>
      </c>
    </row>
    <row r="79" spans="1:5" x14ac:dyDescent="0.2">
      <c r="A79" s="590"/>
      <c r="B79" s="19" t="s">
        <v>229</v>
      </c>
      <c r="C79" s="19" t="s">
        <v>225</v>
      </c>
      <c r="D79" s="591"/>
      <c r="E79" s="19" t="s">
        <v>92</v>
      </c>
    </row>
    <row r="80" spans="1:5" x14ac:dyDescent="0.2">
      <c r="A80" s="590"/>
      <c r="B80" s="19" t="s">
        <v>229</v>
      </c>
      <c r="C80" s="19" t="s">
        <v>225</v>
      </c>
      <c r="D80" s="591"/>
      <c r="E80" s="19" t="s">
        <v>92</v>
      </c>
    </row>
    <row r="81" spans="1:5" x14ac:dyDescent="0.2">
      <c r="A81" s="590"/>
      <c r="B81" s="19" t="s">
        <v>229</v>
      </c>
      <c r="C81" s="19" t="s">
        <v>225</v>
      </c>
      <c r="D81" s="591"/>
      <c r="E81" s="19" t="s">
        <v>92</v>
      </c>
    </row>
    <row r="82" spans="1:5" x14ac:dyDescent="0.2">
      <c r="A82" s="590"/>
      <c r="B82" s="19" t="s">
        <v>229</v>
      </c>
      <c r="C82" s="19" t="s">
        <v>225</v>
      </c>
      <c r="D82" s="591"/>
      <c r="E82" s="19" t="s">
        <v>92</v>
      </c>
    </row>
    <row r="83" spans="1:5" x14ac:dyDescent="0.2">
      <c r="A83" s="590"/>
      <c r="B83" s="19" t="s">
        <v>229</v>
      </c>
      <c r="C83" s="19" t="s">
        <v>225</v>
      </c>
      <c r="D83" s="591"/>
      <c r="E83" s="19" t="s">
        <v>92</v>
      </c>
    </row>
    <row r="84" spans="1:5" x14ac:dyDescent="0.2">
      <c r="A84" s="590"/>
      <c r="B84" s="19" t="s">
        <v>229</v>
      </c>
      <c r="C84" s="19" t="s">
        <v>225</v>
      </c>
      <c r="D84" s="591"/>
      <c r="E84" s="19" t="s">
        <v>92</v>
      </c>
    </row>
    <row r="85" spans="1:5" x14ac:dyDescent="0.2">
      <c r="A85" s="590"/>
      <c r="B85" s="19" t="s">
        <v>229</v>
      </c>
      <c r="C85" s="19" t="s">
        <v>225</v>
      </c>
      <c r="D85" s="591"/>
      <c r="E85" s="19" t="s">
        <v>92</v>
      </c>
    </row>
    <row r="86" spans="1:5" x14ac:dyDescent="0.2">
      <c r="A86" s="590"/>
      <c r="B86" s="19" t="s">
        <v>229</v>
      </c>
      <c r="C86" s="19" t="s">
        <v>225</v>
      </c>
      <c r="D86" s="591"/>
      <c r="E86" s="19" t="s">
        <v>92</v>
      </c>
    </row>
    <row r="87" spans="1:5" x14ac:dyDescent="0.2">
      <c r="A87" s="590"/>
      <c r="B87" s="19" t="s">
        <v>229</v>
      </c>
      <c r="C87" s="19" t="s">
        <v>225</v>
      </c>
      <c r="D87" s="591"/>
      <c r="E87" s="19" t="s">
        <v>92</v>
      </c>
    </row>
    <row r="88" spans="1:5" x14ac:dyDescent="0.2">
      <c r="A88" s="590"/>
      <c r="B88" s="19" t="s">
        <v>229</v>
      </c>
      <c r="C88" s="19" t="s">
        <v>225</v>
      </c>
      <c r="D88" s="591"/>
      <c r="E88" s="19" t="s">
        <v>92</v>
      </c>
    </row>
    <row r="89" spans="1:5" x14ac:dyDescent="0.2">
      <c r="A89" s="590"/>
      <c r="B89" s="19" t="s">
        <v>229</v>
      </c>
      <c r="C89" s="19" t="s">
        <v>225</v>
      </c>
      <c r="D89" s="592"/>
      <c r="E89" s="19" t="s">
        <v>92</v>
      </c>
    </row>
    <row r="90" spans="1:5" x14ac:dyDescent="0.2">
      <c r="A90" s="590"/>
      <c r="B90" s="19" t="s">
        <v>229</v>
      </c>
      <c r="C90" s="19" t="s">
        <v>225</v>
      </c>
      <c r="D90" s="591"/>
      <c r="E90" s="19" t="s">
        <v>92</v>
      </c>
    </row>
    <row r="91" spans="1:5" x14ac:dyDescent="0.2">
      <c r="A91" s="590"/>
      <c r="B91" s="19" t="s">
        <v>229</v>
      </c>
      <c r="C91" s="19" t="s">
        <v>225</v>
      </c>
      <c r="D91" s="591"/>
      <c r="E91" s="19" t="s">
        <v>92</v>
      </c>
    </row>
    <row r="92" spans="1:5" x14ac:dyDescent="0.2">
      <c r="A92" s="590"/>
      <c r="B92" s="19" t="s">
        <v>229</v>
      </c>
      <c r="C92" s="19" t="s">
        <v>225</v>
      </c>
      <c r="D92" s="591"/>
      <c r="E92" s="19" t="s">
        <v>92</v>
      </c>
    </row>
    <row r="93" spans="1:5" x14ac:dyDescent="0.2">
      <c r="A93" s="590"/>
      <c r="B93" s="19" t="s">
        <v>229</v>
      </c>
      <c r="C93" s="19" t="s">
        <v>225</v>
      </c>
      <c r="D93" s="591"/>
      <c r="E93" s="19" t="s">
        <v>92</v>
      </c>
    </row>
    <row r="94" spans="1:5" x14ac:dyDescent="0.2">
      <c r="A94" s="590"/>
      <c r="B94" s="19" t="s">
        <v>229</v>
      </c>
      <c r="C94" s="19" t="s">
        <v>225</v>
      </c>
      <c r="D94" s="591"/>
      <c r="E94" s="19" t="s">
        <v>92</v>
      </c>
    </row>
    <row r="95" spans="1:5" ht="14.25" customHeight="1" x14ac:dyDescent="0.2">
      <c r="A95" s="590"/>
      <c r="B95" s="19" t="s">
        <v>229</v>
      </c>
      <c r="C95" s="19" t="s">
        <v>225</v>
      </c>
      <c r="D95" s="591"/>
      <c r="E95" s="19" t="s">
        <v>92</v>
      </c>
    </row>
    <row r="96" spans="1:5" ht="13.5" customHeight="1" x14ac:dyDescent="0.2">
      <c r="A96" s="590"/>
      <c r="B96" s="19" t="s">
        <v>229</v>
      </c>
      <c r="C96" s="19" t="s">
        <v>225</v>
      </c>
      <c r="D96" s="591"/>
      <c r="E96" s="19" t="s">
        <v>92</v>
      </c>
    </row>
    <row r="97" spans="1:5" ht="13.5" customHeight="1" x14ac:dyDescent="0.2">
      <c r="A97" s="590"/>
      <c r="B97" s="19" t="s">
        <v>229</v>
      </c>
      <c r="C97" s="19" t="s">
        <v>225</v>
      </c>
      <c r="D97" s="591"/>
      <c r="E97" s="19" t="s">
        <v>92</v>
      </c>
    </row>
    <row r="98" spans="1:5" x14ac:dyDescent="0.2">
      <c r="A98" s="590"/>
      <c r="B98" s="19" t="s">
        <v>229</v>
      </c>
      <c r="C98" s="19" t="s">
        <v>225</v>
      </c>
      <c r="D98" s="591"/>
      <c r="E98" s="19" t="s">
        <v>92</v>
      </c>
    </row>
    <row r="99" spans="1:5" x14ac:dyDescent="0.2">
      <c r="A99" s="590"/>
      <c r="B99" s="19" t="s">
        <v>229</v>
      </c>
      <c r="C99" s="19" t="s">
        <v>225</v>
      </c>
      <c r="D99" s="591"/>
      <c r="E99" s="19" t="s">
        <v>92</v>
      </c>
    </row>
    <row r="100" spans="1:5" x14ac:dyDescent="0.2">
      <c r="A100" s="590"/>
      <c r="B100" s="19" t="s">
        <v>229</v>
      </c>
      <c r="C100" s="19" t="s">
        <v>225</v>
      </c>
      <c r="D100" s="591"/>
      <c r="E100" s="19" t="s">
        <v>92</v>
      </c>
    </row>
    <row r="101" spans="1:5" x14ac:dyDescent="0.2">
      <c r="A101" s="590"/>
      <c r="B101" s="19" t="s">
        <v>229</v>
      </c>
      <c r="C101" s="19" t="s">
        <v>225</v>
      </c>
      <c r="D101" s="591"/>
      <c r="E101" s="19" t="s">
        <v>92</v>
      </c>
    </row>
    <row r="102" spans="1:5" x14ac:dyDescent="0.2">
      <c r="A102" s="590"/>
      <c r="B102" s="19" t="s">
        <v>229</v>
      </c>
      <c r="C102" s="19" t="s">
        <v>225</v>
      </c>
      <c r="D102" s="591"/>
      <c r="E102" s="19" t="s">
        <v>92</v>
      </c>
    </row>
    <row r="103" spans="1:5" x14ac:dyDescent="0.2">
      <c r="A103" s="590"/>
      <c r="B103" s="19" t="s">
        <v>229</v>
      </c>
      <c r="C103" s="19" t="s">
        <v>225</v>
      </c>
      <c r="D103" s="591"/>
      <c r="E103" s="19" t="s">
        <v>92</v>
      </c>
    </row>
    <row r="104" spans="1:5" x14ac:dyDescent="0.2">
      <c r="A104" s="590"/>
    </row>
    <row r="105" spans="1:5" x14ac:dyDescent="0.2">
      <c r="A105" s="590"/>
    </row>
  </sheetData>
  <sheetProtection sheet="1" objects="1" scenarios="1"/>
  <mergeCells count="2">
    <mergeCell ref="A1:E1"/>
    <mergeCell ref="A2:E2"/>
  </mergeCells>
  <dataValidations count="1">
    <dataValidation allowBlank="1" showInputMessage="1" showErrorMessage="1" prompt="Select your agency on the Application-Signature page to populate this field. " sqref="A1:E1"/>
  </dataValidations>
  <pageMargins left="1" right="0.7" top="1" bottom="0.75" header="0.55000000000000004" footer="0.3"/>
  <pageSetup scale="99" fitToHeight="0" orientation="landscape" r:id="rId1"/>
  <headerFooter>
    <oddFooter>&amp;L&amp;A&amp;R&amp;P</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Fields!$M$2:$M$3</xm:f>
          </x14:formula1>
          <xm:sqref>E5:E103</xm:sqref>
        </x14:dataValidation>
        <x14:dataValidation type="list" allowBlank="1" showInputMessage="1" showErrorMessage="1">
          <x14:formula1>
            <xm:f>Fields!$L$2:$L$4</xm:f>
          </x14:formula1>
          <xm:sqref>C4:C105</xm:sqref>
        </x14:dataValidation>
        <x14:dataValidation type="list" allowBlank="1" showInputMessage="1" showErrorMessage="1">
          <x14:formula1>
            <xm:f>Fields!$N$2:$N$52</xm:f>
          </x14:formula1>
          <xm:sqref>B4:B105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72"/>
  <sheetViews>
    <sheetView view="pageLayout" zoomScaleNormal="100" zoomScaleSheetLayoutView="100" workbookViewId="0">
      <selection activeCell="C60" sqref="C60"/>
    </sheetView>
  </sheetViews>
  <sheetFormatPr defaultRowHeight="12.75" x14ac:dyDescent="0.2"/>
  <cols>
    <col min="1" max="1" width="7.85546875" bestFit="1" customWidth="1"/>
    <col min="2" max="2" width="32.42578125" style="6" customWidth="1"/>
    <col min="4" max="4" width="52.42578125" customWidth="1"/>
  </cols>
  <sheetData>
    <row r="1" spans="1:4" ht="13.5" thickBot="1" x14ac:dyDescent="0.25"/>
    <row r="2" spans="1:4" ht="36" thickBot="1" x14ac:dyDescent="0.25">
      <c r="A2" s="41" t="s">
        <v>130</v>
      </c>
      <c r="B2" s="109" t="s">
        <v>131</v>
      </c>
      <c r="C2" s="39" t="s">
        <v>267</v>
      </c>
      <c r="D2" s="39" t="s">
        <v>347</v>
      </c>
    </row>
    <row r="3" spans="1:4" ht="13.5" thickBot="1" x14ac:dyDescent="0.25">
      <c r="A3" s="720" t="s">
        <v>174</v>
      </c>
      <c r="B3" s="721"/>
      <c r="C3" s="721"/>
      <c r="D3" s="722"/>
    </row>
    <row r="4" spans="1:4" x14ac:dyDescent="0.2">
      <c r="A4" s="54">
        <v>1</v>
      </c>
      <c r="B4" s="110" t="s">
        <v>186</v>
      </c>
      <c r="C4" s="118">
        <f>'Units of Service'!H4</f>
        <v>0</v>
      </c>
      <c r="D4" s="347"/>
    </row>
    <row r="5" spans="1:4" x14ac:dyDescent="0.2">
      <c r="A5" s="47">
        <v>2</v>
      </c>
      <c r="B5" s="111" t="s">
        <v>187</v>
      </c>
      <c r="C5" s="119">
        <f>'Units of Service'!H5</f>
        <v>0</v>
      </c>
      <c r="D5" s="348"/>
    </row>
    <row r="6" spans="1:4" x14ac:dyDescent="0.2">
      <c r="A6" s="47">
        <v>3</v>
      </c>
      <c r="B6" s="111" t="s">
        <v>188</v>
      </c>
      <c r="C6" s="119">
        <f>'Units of Service'!H6</f>
        <v>0</v>
      </c>
      <c r="D6" s="348"/>
    </row>
    <row r="7" spans="1:4" x14ac:dyDescent="0.2">
      <c r="A7" s="47">
        <v>4</v>
      </c>
      <c r="B7" s="111" t="s">
        <v>89</v>
      </c>
      <c r="C7" s="119">
        <f>'Units of Service'!H7</f>
        <v>0</v>
      </c>
      <c r="D7" s="348"/>
    </row>
    <row r="8" spans="1:4" x14ac:dyDescent="0.2">
      <c r="A8" s="48"/>
      <c r="B8" s="112" t="s">
        <v>152</v>
      </c>
      <c r="C8" s="119">
        <f>'Units of Service'!H8</f>
        <v>0</v>
      </c>
      <c r="D8" s="348"/>
    </row>
    <row r="9" spans="1:4" x14ac:dyDescent="0.2">
      <c r="A9" s="47">
        <v>5</v>
      </c>
      <c r="B9" s="111" t="s">
        <v>149</v>
      </c>
      <c r="C9" s="119">
        <f>'Units of Service'!H9</f>
        <v>0</v>
      </c>
      <c r="D9" s="348"/>
    </row>
    <row r="10" spans="1:4" x14ac:dyDescent="0.2">
      <c r="A10" s="47">
        <v>6</v>
      </c>
      <c r="B10" s="111" t="s">
        <v>189</v>
      </c>
      <c r="C10" s="119">
        <f>'Units of Service'!H10</f>
        <v>0</v>
      </c>
      <c r="D10" s="348"/>
    </row>
    <row r="11" spans="1:4" x14ac:dyDescent="0.2">
      <c r="A11" s="47">
        <v>7</v>
      </c>
      <c r="B11" s="111" t="s">
        <v>190</v>
      </c>
      <c r="C11" s="119">
        <f>'Units of Service'!H11</f>
        <v>0</v>
      </c>
      <c r="D11" s="348"/>
    </row>
    <row r="12" spans="1:4" x14ac:dyDescent="0.2">
      <c r="A12" s="47">
        <v>8</v>
      </c>
      <c r="B12" s="111" t="s">
        <v>191</v>
      </c>
      <c r="C12" s="119">
        <f>'Units of Service'!H12</f>
        <v>0</v>
      </c>
      <c r="D12" s="348"/>
    </row>
    <row r="13" spans="1:4" x14ac:dyDescent="0.2">
      <c r="A13" s="48"/>
      <c r="B13" s="112" t="s">
        <v>153</v>
      </c>
      <c r="C13" s="119">
        <f>'Units of Service'!H13</f>
        <v>0</v>
      </c>
      <c r="D13" s="348"/>
    </row>
    <row r="14" spans="1:4" x14ac:dyDescent="0.2">
      <c r="A14" s="47">
        <v>9</v>
      </c>
      <c r="B14" s="111" t="s">
        <v>192</v>
      </c>
      <c r="C14" s="119">
        <f>'Units of Service'!H14</f>
        <v>0</v>
      </c>
      <c r="D14" s="348"/>
    </row>
    <row r="15" spans="1:4" x14ac:dyDescent="0.2">
      <c r="A15" s="47">
        <v>10</v>
      </c>
      <c r="B15" s="111" t="s">
        <v>193</v>
      </c>
      <c r="C15" s="119">
        <f>'Units of Service'!H15</f>
        <v>0</v>
      </c>
      <c r="D15" s="348"/>
    </row>
    <row r="16" spans="1:4" x14ac:dyDescent="0.2">
      <c r="A16" s="47">
        <v>11</v>
      </c>
      <c r="B16" s="111" t="s">
        <v>194</v>
      </c>
      <c r="C16" s="119">
        <f>'Units of Service'!H16</f>
        <v>0</v>
      </c>
      <c r="D16" s="348"/>
    </row>
    <row r="17" spans="1:4" x14ac:dyDescent="0.2">
      <c r="A17" s="47">
        <v>12</v>
      </c>
      <c r="B17" s="111" t="s">
        <v>195</v>
      </c>
      <c r="C17" s="119">
        <f>'Units of Service'!H17</f>
        <v>0</v>
      </c>
      <c r="D17" s="348"/>
    </row>
    <row r="18" spans="1:4" ht="25.5" x14ac:dyDescent="0.2">
      <c r="A18" s="47">
        <v>13</v>
      </c>
      <c r="B18" s="111" t="s">
        <v>265</v>
      </c>
      <c r="C18" s="119">
        <f>'Units of Service'!H18</f>
        <v>0</v>
      </c>
      <c r="D18" s="348"/>
    </row>
    <row r="19" spans="1:4" ht="25.5" x14ac:dyDescent="0.2">
      <c r="A19" s="47">
        <v>14</v>
      </c>
      <c r="B19" s="111" t="s">
        <v>266</v>
      </c>
      <c r="C19" s="119">
        <f>'Units of Service'!H19</f>
        <v>0</v>
      </c>
      <c r="D19" s="348"/>
    </row>
    <row r="20" spans="1:4" x14ac:dyDescent="0.2">
      <c r="A20" s="40">
        <v>15</v>
      </c>
      <c r="B20" s="113" t="s">
        <v>39</v>
      </c>
      <c r="C20" s="53"/>
      <c r="D20" s="349"/>
    </row>
    <row r="21" spans="1:4" x14ac:dyDescent="0.2">
      <c r="A21" s="47">
        <v>16</v>
      </c>
      <c r="B21" s="111" t="s">
        <v>196</v>
      </c>
      <c r="C21" s="119">
        <f>'Units of Service'!H21</f>
        <v>0</v>
      </c>
      <c r="D21" s="348"/>
    </row>
    <row r="22" spans="1:4" x14ac:dyDescent="0.2">
      <c r="A22" s="40">
        <v>17</v>
      </c>
      <c r="B22" s="113" t="s">
        <v>39</v>
      </c>
      <c r="C22" s="53"/>
      <c r="D22" s="349"/>
    </row>
    <row r="23" spans="1:4" x14ac:dyDescent="0.2">
      <c r="A23" s="40">
        <v>18</v>
      </c>
      <c r="B23" s="113" t="s">
        <v>39</v>
      </c>
      <c r="C23" s="53"/>
      <c r="D23" s="349"/>
    </row>
    <row r="24" spans="1:4" ht="13.5" thickBot="1" x14ac:dyDescent="0.25">
      <c r="A24" s="55">
        <v>19</v>
      </c>
      <c r="B24" s="114" t="s">
        <v>39</v>
      </c>
      <c r="C24" s="56"/>
      <c r="D24" s="350"/>
    </row>
    <row r="25" spans="1:4" ht="13.5" thickBot="1" x14ac:dyDescent="0.25">
      <c r="A25" s="723" t="s">
        <v>173</v>
      </c>
      <c r="B25" s="724"/>
      <c r="C25" s="724"/>
      <c r="D25" s="725"/>
    </row>
    <row r="26" spans="1:4" ht="63.75" x14ac:dyDescent="0.2">
      <c r="A26" s="54">
        <v>20</v>
      </c>
      <c r="B26" s="110" t="s">
        <v>160</v>
      </c>
      <c r="C26" s="118">
        <f>'Units of Service'!H26</f>
        <v>0</v>
      </c>
      <c r="D26" s="347" t="s">
        <v>418</v>
      </c>
    </row>
    <row r="27" spans="1:4" x14ac:dyDescent="0.2">
      <c r="A27" s="47">
        <v>21</v>
      </c>
      <c r="B27" s="111" t="s">
        <v>154</v>
      </c>
      <c r="C27" s="119">
        <f>'Units of Service'!H27</f>
        <v>0</v>
      </c>
      <c r="D27" s="348"/>
    </row>
    <row r="28" spans="1:4" x14ac:dyDescent="0.2">
      <c r="A28" s="47">
        <v>22</v>
      </c>
      <c r="B28" s="111" t="s">
        <v>155</v>
      </c>
      <c r="C28" s="119">
        <f>'Units of Service'!H28</f>
        <v>0</v>
      </c>
      <c r="D28" s="348"/>
    </row>
    <row r="29" spans="1:4" x14ac:dyDescent="0.2">
      <c r="A29" s="47">
        <v>23</v>
      </c>
      <c r="B29" s="111" t="s">
        <v>156</v>
      </c>
      <c r="C29" s="119">
        <f>'Units of Service'!H29</f>
        <v>0</v>
      </c>
      <c r="D29" s="348"/>
    </row>
    <row r="30" spans="1:4" x14ac:dyDescent="0.2">
      <c r="A30" s="47">
        <v>24</v>
      </c>
      <c r="B30" s="111" t="s">
        <v>157</v>
      </c>
      <c r="C30" s="119">
        <f>'Units of Service'!H30</f>
        <v>0</v>
      </c>
      <c r="D30" s="348"/>
    </row>
    <row r="31" spans="1:4" x14ac:dyDescent="0.2">
      <c r="A31" s="47">
        <v>25</v>
      </c>
      <c r="B31" s="111" t="s">
        <v>158</v>
      </c>
      <c r="C31" s="119">
        <f>'Units of Service'!H31</f>
        <v>0</v>
      </c>
      <c r="D31" s="348"/>
    </row>
    <row r="32" spans="1:4" x14ac:dyDescent="0.2">
      <c r="A32" s="47">
        <v>26</v>
      </c>
      <c r="B32" s="111" t="s">
        <v>159</v>
      </c>
      <c r="C32" s="119">
        <f>'Units of Service'!H32</f>
        <v>0</v>
      </c>
      <c r="D32" s="348"/>
    </row>
    <row r="33" spans="1:4" x14ac:dyDescent="0.2">
      <c r="A33" s="47">
        <v>27</v>
      </c>
      <c r="B33" s="111" t="s">
        <v>161</v>
      </c>
      <c r="C33" s="119">
        <f>'Units of Service'!H33</f>
        <v>0</v>
      </c>
      <c r="D33" s="348"/>
    </row>
    <row r="34" spans="1:4" x14ac:dyDescent="0.2">
      <c r="A34" s="47">
        <v>28</v>
      </c>
      <c r="B34" s="111" t="s">
        <v>162</v>
      </c>
      <c r="C34" s="119">
        <f>'Units of Service'!H34</f>
        <v>0</v>
      </c>
      <c r="D34" s="348"/>
    </row>
    <row r="35" spans="1:4" x14ac:dyDescent="0.2">
      <c r="A35" s="47">
        <v>29</v>
      </c>
      <c r="B35" s="111" t="s">
        <v>279</v>
      </c>
      <c r="C35" s="119">
        <f>'Units of Service'!H35</f>
        <v>0</v>
      </c>
      <c r="D35" s="348"/>
    </row>
    <row r="36" spans="1:4" ht="13.5" thickBot="1" x14ac:dyDescent="0.25">
      <c r="A36" s="723" t="s">
        <v>172</v>
      </c>
      <c r="B36" s="724"/>
      <c r="C36" s="724"/>
      <c r="D36" s="725"/>
    </row>
    <row r="37" spans="1:4" x14ac:dyDescent="0.2">
      <c r="A37" s="54">
        <v>30</v>
      </c>
      <c r="B37" s="110" t="s">
        <v>163</v>
      </c>
      <c r="C37" s="118">
        <f>'Units of Service'!H37</f>
        <v>0</v>
      </c>
      <c r="D37" s="347"/>
    </row>
    <row r="38" spans="1:4" x14ac:dyDescent="0.2">
      <c r="A38" s="47">
        <v>31</v>
      </c>
      <c r="B38" s="111" t="s">
        <v>164</v>
      </c>
      <c r="C38" s="119">
        <f>'Units of Service'!H38</f>
        <v>0</v>
      </c>
      <c r="D38" s="348"/>
    </row>
    <row r="39" spans="1:4" x14ac:dyDescent="0.2">
      <c r="A39" s="47">
        <v>32</v>
      </c>
      <c r="B39" s="111" t="s">
        <v>165</v>
      </c>
      <c r="C39" s="119">
        <f>'Units of Service'!H39</f>
        <v>0</v>
      </c>
      <c r="D39" s="348"/>
    </row>
    <row r="40" spans="1:4" x14ac:dyDescent="0.2">
      <c r="A40" s="47">
        <v>33</v>
      </c>
      <c r="B40" s="111" t="s">
        <v>166</v>
      </c>
      <c r="C40" s="119">
        <f>'Units of Service'!H40</f>
        <v>0</v>
      </c>
      <c r="D40" s="348"/>
    </row>
    <row r="41" spans="1:4" ht="25.5" x14ac:dyDescent="0.2">
      <c r="A41" s="47">
        <v>34</v>
      </c>
      <c r="B41" s="111" t="s">
        <v>167</v>
      </c>
      <c r="C41" s="119">
        <f>'Units of Service'!H41</f>
        <v>0</v>
      </c>
      <c r="D41" s="348"/>
    </row>
    <row r="42" spans="1:4" x14ac:dyDescent="0.2">
      <c r="A42" s="49">
        <v>35</v>
      </c>
      <c r="B42" s="115" t="s">
        <v>168</v>
      </c>
      <c r="C42" s="119">
        <f>'Units of Service'!H42</f>
        <v>0</v>
      </c>
      <c r="D42" s="348"/>
    </row>
    <row r="43" spans="1:4" ht="25.5" x14ac:dyDescent="0.2">
      <c r="A43" s="49">
        <v>36</v>
      </c>
      <c r="B43" s="115" t="s">
        <v>169</v>
      </c>
      <c r="C43" s="119">
        <f>'Units of Service'!H43</f>
        <v>0</v>
      </c>
      <c r="D43" s="348"/>
    </row>
    <row r="44" spans="1:4" x14ac:dyDescent="0.2">
      <c r="A44" s="49">
        <v>37</v>
      </c>
      <c r="B44" s="115" t="s">
        <v>170</v>
      </c>
      <c r="C44" s="119">
        <f>'Units of Service'!H44</f>
        <v>0</v>
      </c>
      <c r="D44" s="348"/>
    </row>
    <row r="45" spans="1:4" x14ac:dyDescent="0.2">
      <c r="A45" s="49">
        <v>38</v>
      </c>
      <c r="B45" s="115" t="s">
        <v>171</v>
      </c>
      <c r="C45" s="119">
        <f>'Units of Service'!H45</f>
        <v>0</v>
      </c>
      <c r="D45" s="348"/>
    </row>
    <row r="46" spans="1:4" ht="13.5" thickBot="1" x14ac:dyDescent="0.25">
      <c r="A46" s="55">
        <v>39</v>
      </c>
      <c r="B46" s="114" t="s">
        <v>39</v>
      </c>
      <c r="C46" s="56"/>
      <c r="D46" s="50"/>
    </row>
    <row r="47" spans="1:4" ht="13.5" thickBot="1" x14ac:dyDescent="0.25">
      <c r="A47" s="723" t="s">
        <v>176</v>
      </c>
      <c r="B47" s="724"/>
      <c r="C47" s="724"/>
      <c r="D47" s="725"/>
    </row>
    <row r="48" spans="1:4" x14ac:dyDescent="0.2">
      <c r="A48" s="51">
        <v>40</v>
      </c>
      <c r="B48" s="116" t="s">
        <v>175</v>
      </c>
      <c r="C48" s="118">
        <f>'Units of Service'!H48</f>
        <v>0</v>
      </c>
      <c r="D48" s="347"/>
    </row>
    <row r="49" spans="1:4" x14ac:dyDescent="0.2">
      <c r="A49" s="49">
        <v>41</v>
      </c>
      <c r="B49" s="115" t="s">
        <v>177</v>
      </c>
      <c r="C49" s="119">
        <f>'Units of Service'!H49</f>
        <v>0</v>
      </c>
      <c r="D49" s="348"/>
    </row>
    <row r="50" spans="1:4" x14ac:dyDescent="0.2">
      <c r="A50" s="49">
        <v>42</v>
      </c>
      <c r="B50" s="115" t="s">
        <v>178</v>
      </c>
      <c r="C50" s="119">
        <f>'Units of Service'!H50</f>
        <v>0</v>
      </c>
      <c r="D50" s="348"/>
    </row>
    <row r="51" spans="1:4" x14ac:dyDescent="0.2">
      <c r="A51" s="49">
        <v>43</v>
      </c>
      <c r="B51" s="115" t="s">
        <v>179</v>
      </c>
      <c r="C51" s="119">
        <f>'Units of Service'!H51</f>
        <v>0</v>
      </c>
      <c r="D51" s="348"/>
    </row>
    <row r="52" spans="1:4" ht="13.5" thickBot="1" x14ac:dyDescent="0.25">
      <c r="A52" s="52">
        <v>44</v>
      </c>
      <c r="B52" s="117" t="s">
        <v>180</v>
      </c>
      <c r="C52" s="120">
        <f>'Units of Service'!H52</f>
        <v>0</v>
      </c>
      <c r="D52" s="351"/>
    </row>
    <row r="53" spans="1:4" ht="13.5" thickBot="1" x14ac:dyDescent="0.25">
      <c r="A53" s="726" t="s">
        <v>440</v>
      </c>
      <c r="B53" s="727"/>
      <c r="C53" s="727"/>
      <c r="D53" s="728"/>
    </row>
    <row r="54" spans="1:4" x14ac:dyDescent="0.2">
      <c r="A54" s="601">
        <v>50</v>
      </c>
      <c r="B54" s="601" t="s">
        <v>460</v>
      </c>
      <c r="C54" s="602">
        <f>'Units of Service'!H57</f>
        <v>0</v>
      </c>
      <c r="D54" s="603"/>
    </row>
    <row r="55" spans="1:4" x14ac:dyDescent="0.2">
      <c r="A55" s="599">
        <v>51</v>
      </c>
      <c r="B55" s="599" t="s">
        <v>461</v>
      </c>
      <c r="C55" s="119">
        <f>'Units of Service'!H58</f>
        <v>0</v>
      </c>
      <c r="D55" s="600"/>
    </row>
    <row r="56" spans="1:4" x14ac:dyDescent="0.2">
      <c r="A56" s="599">
        <v>52</v>
      </c>
      <c r="B56" s="599" t="s">
        <v>462</v>
      </c>
      <c r="C56" s="119">
        <f>'Units of Service'!H59</f>
        <v>0</v>
      </c>
      <c r="D56" s="600"/>
    </row>
    <row r="57" spans="1:4" x14ac:dyDescent="0.2">
      <c r="A57" s="599">
        <v>53</v>
      </c>
      <c r="B57" s="599" t="s">
        <v>463</v>
      </c>
      <c r="C57" s="119">
        <f>'Units of Service'!H60</f>
        <v>0</v>
      </c>
      <c r="D57" s="600"/>
    </row>
    <row r="58" spans="1:4" x14ac:dyDescent="0.2">
      <c r="A58" s="599">
        <v>54</v>
      </c>
      <c r="B58" s="599" t="s">
        <v>464</v>
      </c>
      <c r="C58" s="119">
        <f>'Units of Service'!H61</f>
        <v>0</v>
      </c>
      <c r="D58" s="600"/>
    </row>
    <row r="59" spans="1:4" x14ac:dyDescent="0.2">
      <c r="A59" s="599">
        <v>55</v>
      </c>
      <c r="B59" s="599" t="s">
        <v>465</v>
      </c>
      <c r="C59" s="119">
        <f>'Units of Service'!H62</f>
        <v>0</v>
      </c>
      <c r="D59" s="600"/>
    </row>
    <row r="60" spans="1:4" x14ac:dyDescent="0.2">
      <c r="A60" s="599">
        <v>56</v>
      </c>
      <c r="B60" s="599" t="s">
        <v>523</v>
      </c>
      <c r="C60" s="119">
        <f>'Units of Service'!H63</f>
        <v>0</v>
      </c>
      <c r="D60" s="600"/>
    </row>
    <row r="61" spans="1:4" x14ac:dyDescent="0.2">
      <c r="A61" s="599">
        <v>57</v>
      </c>
      <c r="B61" s="599" t="s">
        <v>524</v>
      </c>
      <c r="C61" s="119">
        <f>'Units of Service'!H64</f>
        <v>0</v>
      </c>
      <c r="D61" s="600"/>
    </row>
    <row r="62" spans="1:4" x14ac:dyDescent="0.2">
      <c r="A62" s="599">
        <v>60</v>
      </c>
      <c r="B62" s="599" t="s">
        <v>466</v>
      </c>
      <c r="C62" s="119">
        <f>'Units of Service'!H65</f>
        <v>0</v>
      </c>
      <c r="D62" s="600"/>
    </row>
    <row r="63" spans="1:4" x14ac:dyDescent="0.2">
      <c r="A63" s="599">
        <v>61</v>
      </c>
      <c r="B63" s="599" t="s">
        <v>467</v>
      </c>
      <c r="C63" s="119">
        <f>'Units of Service'!H66</f>
        <v>0</v>
      </c>
      <c r="D63" s="600"/>
    </row>
    <row r="64" spans="1:4" x14ac:dyDescent="0.2">
      <c r="A64" s="599">
        <v>62</v>
      </c>
      <c r="B64" s="599" t="s">
        <v>468</v>
      </c>
      <c r="C64" s="119">
        <f>'Units of Service'!H67</f>
        <v>0</v>
      </c>
      <c r="D64" s="600"/>
    </row>
    <row r="65" spans="1:4" x14ac:dyDescent="0.2">
      <c r="A65" s="599">
        <v>63</v>
      </c>
      <c r="B65" s="599" t="s">
        <v>469</v>
      </c>
      <c r="C65" s="119">
        <f>'Units of Service'!H68</f>
        <v>0</v>
      </c>
      <c r="D65" s="600"/>
    </row>
    <row r="66" spans="1:4" x14ac:dyDescent="0.2">
      <c r="A66" s="598"/>
      <c r="B66" s="598"/>
      <c r="C66" s="598"/>
      <c r="D66" s="598"/>
    </row>
    <row r="67" spans="1:4" x14ac:dyDescent="0.2">
      <c r="A67" s="598"/>
      <c r="B67" s="598"/>
      <c r="C67" s="598"/>
      <c r="D67" s="598"/>
    </row>
    <row r="68" spans="1:4" x14ac:dyDescent="0.2">
      <c r="A68" s="598"/>
      <c r="B68" s="598"/>
      <c r="C68" s="598"/>
      <c r="D68" s="598"/>
    </row>
    <row r="71" spans="1:4" x14ac:dyDescent="0.2">
      <c r="A71" s="7" t="s">
        <v>414</v>
      </c>
    </row>
    <row r="72" spans="1:4" x14ac:dyDescent="0.2">
      <c r="A72" s="7" t="s">
        <v>415</v>
      </c>
    </row>
  </sheetData>
  <sheetProtection sheet="1" objects="1" scenarios="1"/>
  <mergeCells count="5">
    <mergeCell ref="A3:D3"/>
    <mergeCell ref="A25:D25"/>
    <mergeCell ref="A36:D36"/>
    <mergeCell ref="A47:D47"/>
    <mergeCell ref="A53:D53"/>
  </mergeCells>
  <conditionalFormatting sqref="C21 C4:C19 C27:C34 C48:C52">
    <cfRule type="cellIs" dxfId="245" priority="53" operator="lessThanOrEqual">
      <formula>-0.1</formula>
    </cfRule>
    <cfRule type="cellIs" dxfId="244" priority="54" operator="greaterThanOrEqual">
      <formula>0.1</formula>
    </cfRule>
  </conditionalFormatting>
  <conditionalFormatting sqref="C21 C4:C19 C27:C34 C48:C52">
    <cfRule type="cellIs" dxfId="243" priority="52" operator="lessThan">
      <formula>0</formula>
    </cfRule>
  </conditionalFormatting>
  <conditionalFormatting sqref="C20">
    <cfRule type="cellIs" dxfId="242" priority="49" operator="lessThan">
      <formula>0</formula>
    </cfRule>
  </conditionalFormatting>
  <conditionalFormatting sqref="C20">
    <cfRule type="cellIs" dxfId="241" priority="50" operator="lessThanOrEqual">
      <formula>-0.1</formula>
    </cfRule>
    <cfRule type="cellIs" dxfId="240" priority="51" operator="greaterThanOrEqual">
      <formula>0.1</formula>
    </cfRule>
  </conditionalFormatting>
  <conditionalFormatting sqref="C22:C24">
    <cfRule type="cellIs" dxfId="239" priority="47" operator="lessThanOrEqual">
      <formula>-0.1</formula>
    </cfRule>
    <cfRule type="cellIs" dxfId="238" priority="48" operator="greaterThanOrEqual">
      <formula>0.1</formula>
    </cfRule>
  </conditionalFormatting>
  <conditionalFormatting sqref="C22:C24">
    <cfRule type="cellIs" dxfId="237" priority="46" operator="lessThan">
      <formula>0</formula>
    </cfRule>
  </conditionalFormatting>
  <conditionalFormatting sqref="C26">
    <cfRule type="cellIs" dxfId="236" priority="43" operator="lessThan">
      <formula>0</formula>
    </cfRule>
  </conditionalFormatting>
  <conditionalFormatting sqref="C26">
    <cfRule type="cellIs" dxfId="235" priority="44" operator="lessThanOrEqual">
      <formula>-0.1</formula>
    </cfRule>
    <cfRule type="cellIs" dxfId="234" priority="45" operator="greaterThanOrEqual">
      <formula>0.1</formula>
    </cfRule>
  </conditionalFormatting>
  <conditionalFormatting sqref="C38:C45">
    <cfRule type="cellIs" dxfId="233" priority="38" operator="lessThanOrEqual">
      <formula>-0.1</formula>
    </cfRule>
    <cfRule type="cellIs" dxfId="232" priority="39" operator="greaterThanOrEqual">
      <formula>0.1</formula>
    </cfRule>
  </conditionalFormatting>
  <conditionalFormatting sqref="C38:C45">
    <cfRule type="cellIs" dxfId="231" priority="37" operator="lessThan">
      <formula>0</formula>
    </cfRule>
  </conditionalFormatting>
  <conditionalFormatting sqref="C37">
    <cfRule type="cellIs" dxfId="230" priority="35" operator="lessThanOrEqual">
      <formula>-0.1</formula>
    </cfRule>
    <cfRule type="cellIs" dxfId="229" priority="36" operator="greaterThanOrEqual">
      <formula>0.1</formula>
    </cfRule>
  </conditionalFormatting>
  <conditionalFormatting sqref="C37">
    <cfRule type="cellIs" dxfId="228" priority="34" operator="lessThan">
      <formula>0</formula>
    </cfRule>
  </conditionalFormatting>
  <conditionalFormatting sqref="C46">
    <cfRule type="cellIs" dxfId="227" priority="31" operator="lessThan">
      <formula>0</formula>
    </cfRule>
  </conditionalFormatting>
  <conditionalFormatting sqref="C46">
    <cfRule type="cellIs" dxfId="226" priority="32" operator="lessThanOrEqual">
      <formula>-0.1</formula>
    </cfRule>
    <cfRule type="cellIs" dxfId="225" priority="33" operator="greaterThanOrEqual">
      <formula>0.1</formula>
    </cfRule>
  </conditionalFormatting>
  <conditionalFormatting sqref="D20">
    <cfRule type="cellIs" dxfId="224" priority="28" operator="lessThan">
      <formula>0</formula>
    </cfRule>
  </conditionalFormatting>
  <conditionalFormatting sqref="D20">
    <cfRule type="cellIs" dxfId="223" priority="29" operator="lessThanOrEqual">
      <formula>-0.1</formula>
    </cfRule>
    <cfRule type="cellIs" dxfId="222" priority="30" operator="greaterThanOrEqual">
      <formula>0.1</formula>
    </cfRule>
  </conditionalFormatting>
  <conditionalFormatting sqref="D22:D24">
    <cfRule type="cellIs" dxfId="221" priority="25" operator="lessThan">
      <formula>0</formula>
    </cfRule>
  </conditionalFormatting>
  <conditionalFormatting sqref="D22:D24">
    <cfRule type="cellIs" dxfId="220" priority="26" operator="lessThanOrEqual">
      <formula>-0.1</formula>
    </cfRule>
    <cfRule type="cellIs" dxfId="219" priority="27" operator="greaterThanOrEqual">
      <formula>0.1</formula>
    </cfRule>
  </conditionalFormatting>
  <conditionalFormatting sqref="D46">
    <cfRule type="cellIs" dxfId="218" priority="19" operator="lessThan">
      <formula>0</formula>
    </cfRule>
  </conditionalFormatting>
  <conditionalFormatting sqref="D46">
    <cfRule type="cellIs" dxfId="217" priority="20" operator="lessThanOrEqual">
      <formula>-0.1</formula>
    </cfRule>
    <cfRule type="cellIs" dxfId="216" priority="21" operator="greaterThanOrEqual">
      <formula>0.1</formula>
    </cfRule>
  </conditionalFormatting>
  <conditionalFormatting sqref="C35">
    <cfRule type="cellIs" dxfId="215" priority="5" operator="lessThanOrEqual">
      <formula>-0.1</formula>
    </cfRule>
    <cfRule type="cellIs" dxfId="214" priority="6" operator="greaterThanOrEqual">
      <formula>0.1</formula>
    </cfRule>
  </conditionalFormatting>
  <conditionalFormatting sqref="C35">
    <cfRule type="cellIs" dxfId="213" priority="4" operator="lessThan">
      <formula>0</formula>
    </cfRule>
  </conditionalFormatting>
  <conditionalFormatting sqref="C54:C65">
    <cfRule type="cellIs" dxfId="212" priority="2" operator="lessThanOrEqual">
      <formula>-0.1</formula>
    </cfRule>
    <cfRule type="cellIs" dxfId="211" priority="3" operator="greaterThanOrEqual">
      <formula>0.1</formula>
    </cfRule>
  </conditionalFormatting>
  <conditionalFormatting sqref="C54:C65">
    <cfRule type="cellIs" dxfId="210" priority="1" operator="lessThan">
      <formula>0</formula>
    </cfRule>
  </conditionalFormatting>
  <hyperlinks>
    <hyperlink ref="A71" location="'Units of Service'!A1" display="Return to Units of Service"/>
    <hyperlink ref="A72" location="ReadMe!A1" display="Return to ReadMe!"/>
  </hyperlinks>
  <pageMargins left="0.7" right="0.7" top="0.75" bottom="0.75" header="0.3" footer="0.3"/>
  <pageSetup scale="90" fitToHeight="0" orientation="portrait" r:id="rId1"/>
  <headerFooter>
    <oddHeader>&amp;CAAA Name&amp;RDate</oddHead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8" tint="0.79998168889431442"/>
    <pageSetUpPr fitToPage="1"/>
  </sheetPr>
  <dimension ref="A1:J61"/>
  <sheetViews>
    <sheetView view="pageLayout" zoomScale="80" zoomScaleNormal="100" zoomScaleSheetLayoutView="85" zoomScalePageLayoutView="80" workbookViewId="0">
      <selection activeCell="E7" sqref="E7"/>
    </sheetView>
  </sheetViews>
  <sheetFormatPr defaultColWidth="9.140625" defaultRowHeight="12.75" x14ac:dyDescent="0.2"/>
  <cols>
    <col min="1" max="1" width="10.42578125" style="19" customWidth="1"/>
    <col min="2" max="2" width="9.140625" style="19"/>
    <col min="3" max="3" width="13" style="19" customWidth="1"/>
    <col min="4" max="4" width="15" style="19" customWidth="1"/>
    <col min="5" max="5" width="12.140625" style="19" bestFit="1" customWidth="1"/>
    <col min="6" max="6" width="9.7109375" style="19" customWidth="1"/>
    <col min="7" max="7" width="14.28515625" style="19" bestFit="1" customWidth="1"/>
    <col min="8" max="8" width="12.42578125" style="19" customWidth="1"/>
    <col min="9" max="16384" width="9.140625" style="19"/>
  </cols>
  <sheetData>
    <row r="1" spans="1:10" ht="15" x14ac:dyDescent="0.25">
      <c r="A1" s="737" t="s">
        <v>41</v>
      </c>
      <c r="B1" s="737"/>
      <c r="C1" s="737"/>
      <c r="D1" s="741" t="s">
        <v>458</v>
      </c>
      <c r="E1" s="736"/>
      <c r="F1" s="736"/>
      <c r="G1" s="736"/>
    </row>
    <row r="3" spans="1:10" x14ac:dyDescent="0.2">
      <c r="A3" s="743" t="s">
        <v>60</v>
      </c>
      <c r="B3" s="743"/>
      <c r="C3" s="743"/>
      <c r="D3" s="743"/>
      <c r="E3" s="743"/>
      <c r="F3" s="743"/>
      <c r="G3" s="743"/>
      <c r="H3" s="743"/>
      <c r="I3" s="743"/>
      <c r="J3" s="743"/>
    </row>
    <row r="4" spans="1:10" ht="24" x14ac:dyDescent="0.2">
      <c r="A4" s="604">
        <f>ReadMe!D3</f>
        <v>44743</v>
      </c>
      <c r="B4" s="605" t="s">
        <v>59</v>
      </c>
      <c r="C4" s="604">
        <f>ReadMe!E3</f>
        <v>45107</v>
      </c>
      <c r="D4" s="605" t="s">
        <v>61</v>
      </c>
      <c r="E4" s="606"/>
      <c r="F4" s="605"/>
      <c r="G4" s="605"/>
      <c r="H4" s="605"/>
      <c r="I4" s="605"/>
      <c r="J4" s="605"/>
    </row>
    <row r="5" spans="1:10" ht="24.6" customHeight="1" x14ac:dyDescent="0.2">
      <c r="A5" s="744" t="s">
        <v>0</v>
      </c>
      <c r="B5" s="744"/>
      <c r="C5" s="744"/>
      <c r="D5" s="744"/>
      <c r="E5" s="744"/>
      <c r="F5" s="744"/>
      <c r="G5" s="744"/>
      <c r="H5" s="744"/>
      <c r="I5" s="744"/>
      <c r="J5" s="744"/>
    </row>
    <row r="6" spans="1:10" ht="6" customHeight="1" x14ac:dyDescent="0.2">
      <c r="A6" s="606"/>
      <c r="B6" s="606"/>
      <c r="C6" s="606"/>
      <c r="D6" s="606"/>
      <c r="E6" s="606"/>
      <c r="F6" s="606"/>
      <c r="G6" s="606"/>
      <c r="H6" s="606"/>
      <c r="I6" s="606"/>
      <c r="J6" s="606"/>
    </row>
    <row r="7" spans="1:10" x14ac:dyDescent="0.2">
      <c r="A7" s="422" t="s">
        <v>62</v>
      </c>
      <c r="B7" s="606"/>
      <c r="C7" s="606"/>
      <c r="D7" s="606"/>
      <c r="E7" s="607">
        <f>ReadMe!D3</f>
        <v>44743</v>
      </c>
      <c r="F7" s="538" t="s">
        <v>362</v>
      </c>
      <c r="G7" s="607">
        <f>ReadMe!E3</f>
        <v>45107</v>
      </c>
      <c r="H7" s="606"/>
      <c r="I7" s="606"/>
      <c r="J7" s="606"/>
    </row>
    <row r="8" spans="1:10" x14ac:dyDescent="0.2">
      <c r="A8" s="606"/>
      <c r="B8" s="606"/>
      <c r="C8" s="606"/>
      <c r="D8" s="606"/>
      <c r="E8" s="606"/>
      <c r="F8" s="606"/>
      <c r="G8" s="606"/>
      <c r="H8" s="606"/>
      <c r="I8" s="606"/>
      <c r="J8" s="606"/>
    </row>
    <row r="9" spans="1:10" ht="66.599999999999994" customHeight="1" x14ac:dyDescent="0.2">
      <c r="A9" s="745" t="s">
        <v>57</v>
      </c>
      <c r="B9" s="745"/>
      <c r="C9" s="745"/>
      <c r="D9" s="745"/>
      <c r="E9" s="745"/>
      <c r="F9" s="745"/>
      <c r="G9" s="745"/>
      <c r="H9" s="745"/>
      <c r="I9" s="745"/>
      <c r="J9" s="745"/>
    </row>
    <row r="10" spans="1:10" ht="13.5" thickBot="1" x14ac:dyDescent="0.25"/>
    <row r="11" spans="1:10" ht="12.75" customHeight="1" x14ac:dyDescent="0.2">
      <c r="A11" s="747" t="s">
        <v>40</v>
      </c>
      <c r="B11" s="748"/>
      <c r="C11" s="748"/>
      <c r="D11" s="748"/>
      <c r="E11" s="749"/>
      <c r="F11" s="750" t="s">
        <v>388</v>
      </c>
      <c r="G11" s="751"/>
      <c r="H11" s="751"/>
      <c r="I11" s="751"/>
      <c r="J11" s="752"/>
    </row>
    <row r="12" spans="1:10" x14ac:dyDescent="0.2">
      <c r="A12" s="324"/>
      <c r="E12" s="325"/>
      <c r="F12" s="753" t="s">
        <v>389</v>
      </c>
      <c r="G12" s="754"/>
      <c r="H12" s="754"/>
      <c r="I12" s="754"/>
      <c r="J12" s="755"/>
    </row>
    <row r="13" spans="1:10" x14ac:dyDescent="0.2">
      <c r="A13" s="324"/>
      <c r="E13" s="325"/>
      <c r="F13" s="324"/>
      <c r="J13" s="325"/>
    </row>
    <row r="14" spans="1:10" x14ac:dyDescent="0.2">
      <c r="A14" s="324" t="s">
        <v>43</v>
      </c>
      <c r="B14" s="738" t="str">
        <f>IF(D1="", "", D1)</f>
        <v>Select your agency</v>
      </c>
      <c r="C14" s="739"/>
      <c r="D14" s="739"/>
      <c r="E14" s="740"/>
      <c r="F14" s="608" t="s">
        <v>46</v>
      </c>
      <c r="G14" s="741" t="str">
        <f>IFERROR(VLOOKUP(B14,Fields!$D$2:$E$9,2,FALSE),"")</f>
        <v/>
      </c>
      <c r="H14" s="736"/>
      <c r="I14" s="736"/>
      <c r="J14" s="742"/>
    </row>
    <row r="15" spans="1:10" x14ac:dyDescent="0.2">
      <c r="A15" s="324"/>
      <c r="E15" s="325"/>
      <c r="F15" s="608"/>
      <c r="J15" s="325"/>
    </row>
    <row r="16" spans="1:10" x14ac:dyDescent="0.2">
      <c r="A16" s="324" t="s">
        <v>42</v>
      </c>
      <c r="B16" s="739" t="str">
        <f>IFERROR(VLOOKUP(B14,Fields!$D$2:$J$9,4,FALSE),"")</f>
        <v/>
      </c>
      <c r="C16" s="739"/>
      <c r="D16" s="739"/>
      <c r="E16" s="740"/>
      <c r="F16" s="608" t="s">
        <v>47</v>
      </c>
      <c r="G16" s="736"/>
      <c r="H16" s="736"/>
      <c r="I16" s="736"/>
      <c r="J16" s="742"/>
    </row>
    <row r="17" spans="1:10" x14ac:dyDescent="0.2">
      <c r="A17" s="324"/>
      <c r="E17" s="325"/>
      <c r="F17" s="608"/>
      <c r="J17" s="325"/>
    </row>
    <row r="18" spans="1:10" x14ac:dyDescent="0.2">
      <c r="A18" s="324" t="s">
        <v>45</v>
      </c>
      <c r="B18" s="739" t="str">
        <f>IFERROR(VLOOKUP(B14,Fields!$D$2:$J$9,5,FALSE),"")</f>
        <v/>
      </c>
      <c r="C18" s="739"/>
      <c r="D18" s="20" t="s">
        <v>106</v>
      </c>
      <c r="E18" s="330" t="str">
        <f>IFERROR(VLOOKUP(B14,Fields!$D$2:$J$9,6,FALSE),"")</f>
        <v/>
      </c>
      <c r="F18" s="608" t="s">
        <v>48</v>
      </c>
      <c r="G18" s="736"/>
      <c r="H18" s="736"/>
      <c r="I18" s="20" t="s">
        <v>106</v>
      </c>
      <c r="J18" s="331"/>
    </row>
    <row r="19" spans="1:10" x14ac:dyDescent="0.2">
      <c r="A19" s="324"/>
      <c r="E19" s="325"/>
      <c r="F19" s="608"/>
      <c r="J19" s="325"/>
    </row>
    <row r="20" spans="1:10" x14ac:dyDescent="0.2">
      <c r="A20" s="324" t="s">
        <v>44</v>
      </c>
      <c r="B20" s="739" t="str">
        <f>IFERROR(VLOOKUP(B14,Fields!$D$2:$J$9,7,FALSE),"")</f>
        <v/>
      </c>
      <c r="C20" s="739"/>
      <c r="D20" s="739"/>
      <c r="E20" s="325"/>
      <c r="F20" s="608" t="s">
        <v>49</v>
      </c>
      <c r="G20" s="736"/>
      <c r="H20" s="736"/>
      <c r="I20" s="736"/>
      <c r="J20" s="326"/>
    </row>
    <row r="21" spans="1:10" x14ac:dyDescent="0.2">
      <c r="A21" s="324"/>
      <c r="E21" s="325"/>
      <c r="F21" s="324"/>
      <c r="J21" s="325"/>
    </row>
    <row r="22" spans="1:10" ht="13.5" thickBot="1" x14ac:dyDescent="0.25">
      <c r="A22" s="327" t="s">
        <v>52</v>
      </c>
      <c r="B22" s="328"/>
      <c r="C22" s="757" t="str">
        <f>IFERROR(VLOOKUP(B14,Fields!$D$2:$J$9,3,FALSE),"")</f>
        <v/>
      </c>
      <c r="D22" s="757"/>
      <c r="E22" s="758"/>
      <c r="F22" s="327"/>
      <c r="G22" s="328"/>
      <c r="H22" s="328"/>
      <c r="I22" s="328"/>
      <c r="J22" s="329"/>
    </row>
    <row r="23" spans="1:10" x14ac:dyDescent="0.2">
      <c r="A23" s="21" t="s">
        <v>35</v>
      </c>
      <c r="B23" s="21"/>
      <c r="C23" s="21"/>
      <c r="D23" s="21"/>
      <c r="E23" s="21"/>
    </row>
    <row r="24" spans="1:10" x14ac:dyDescent="0.2">
      <c r="C24" s="306"/>
      <c r="D24" s="307" t="s">
        <v>68</v>
      </c>
      <c r="E24" s="321">
        <f>ReadMe!D3</f>
        <v>44743</v>
      </c>
      <c r="F24" s="323" t="s">
        <v>69</v>
      </c>
      <c r="G24" s="322">
        <f>ReadMe!E3</f>
        <v>45107</v>
      </c>
    </row>
    <row r="25" spans="1:10" x14ac:dyDescent="0.2">
      <c r="A25" s="746"/>
      <c r="B25" s="756"/>
      <c r="C25" s="756"/>
      <c r="D25" s="756"/>
      <c r="E25" s="756"/>
      <c r="F25" s="756"/>
      <c r="G25" s="756"/>
      <c r="H25" s="756"/>
      <c r="I25" s="756"/>
      <c r="J25" s="756"/>
    </row>
    <row r="26" spans="1:10" x14ac:dyDescent="0.2">
      <c r="A26" s="314"/>
      <c r="B26" s="746" t="s">
        <v>353</v>
      </c>
      <c r="C26" s="746"/>
      <c r="D26" s="746"/>
      <c r="E26" s="746"/>
      <c r="F26" s="746"/>
      <c r="G26" s="746"/>
      <c r="H26" s="746"/>
      <c r="I26" s="746"/>
      <c r="J26" s="315"/>
    </row>
    <row r="27" spans="1:10" ht="16.5" customHeight="1" x14ac:dyDescent="0.2">
      <c r="B27" s="20" t="s">
        <v>354</v>
      </c>
      <c r="E27" s="23"/>
      <c r="H27" s="24"/>
      <c r="I27" s="729">
        <f>SUM('III-B'!AJ29:AJ40)</f>
        <v>0</v>
      </c>
      <c r="J27" s="729"/>
    </row>
    <row r="28" spans="1:10" ht="16.5" customHeight="1" x14ac:dyDescent="0.2">
      <c r="B28" s="20" t="s">
        <v>355</v>
      </c>
      <c r="I28" s="730">
        <f>SUM('III-C(1)'!L29:L40)</f>
        <v>0</v>
      </c>
      <c r="J28" s="730"/>
    </row>
    <row r="29" spans="1:10" ht="16.5" customHeight="1" x14ac:dyDescent="0.2">
      <c r="B29" s="20" t="s">
        <v>356</v>
      </c>
      <c r="I29" s="730">
        <f>SUM('III-C(2)'!L29:L40)</f>
        <v>0</v>
      </c>
      <c r="J29" s="730"/>
    </row>
    <row r="30" spans="1:10" ht="16.5" customHeight="1" x14ac:dyDescent="0.2">
      <c r="B30" s="20" t="s">
        <v>357</v>
      </c>
      <c r="I30" s="730">
        <f>SUM('III-D'!J29:J40)</f>
        <v>0</v>
      </c>
      <c r="J30" s="730"/>
    </row>
    <row r="31" spans="1:10" ht="16.5" customHeight="1" x14ac:dyDescent="0.2">
      <c r="B31" s="20" t="s">
        <v>358</v>
      </c>
      <c r="I31" s="730">
        <f>SUM('III-E'!S29:S40)</f>
        <v>0</v>
      </c>
      <c r="J31" s="730"/>
    </row>
    <row r="32" spans="1:10" ht="16.5" customHeight="1" x14ac:dyDescent="0.2">
      <c r="B32" s="20" t="s">
        <v>359</v>
      </c>
      <c r="I32" s="730">
        <f>SUM(VII!K29:K40)</f>
        <v>0</v>
      </c>
      <c r="J32" s="730"/>
    </row>
    <row r="33" spans="1:10" ht="16.5" customHeight="1" thickBot="1" x14ac:dyDescent="0.25">
      <c r="B33" s="20" t="s">
        <v>360</v>
      </c>
      <c r="I33" s="731">
        <f>SUM('State Funds'!R29:R30,'State Funds'!R40)</f>
        <v>0</v>
      </c>
      <c r="J33" s="731"/>
    </row>
    <row r="34" spans="1:10" ht="16.5" customHeight="1" thickBot="1" x14ac:dyDescent="0.25">
      <c r="B34" s="320" t="s">
        <v>51</v>
      </c>
      <c r="C34" s="319"/>
      <c r="D34" s="319"/>
      <c r="E34" s="319"/>
      <c r="F34" s="319"/>
      <c r="G34" s="319"/>
      <c r="H34" s="319"/>
      <c r="I34" s="733">
        <f>SUM(I27:J33)</f>
        <v>0</v>
      </c>
      <c r="J34" s="734"/>
    </row>
    <row r="35" spans="1:10" ht="16.5" customHeight="1" x14ac:dyDescent="0.2">
      <c r="B35" s="22"/>
      <c r="I35" s="318"/>
      <c r="J35" s="318"/>
    </row>
    <row r="36" spans="1:10" ht="16.5" customHeight="1" x14ac:dyDescent="0.2">
      <c r="B36" s="20" t="s">
        <v>80</v>
      </c>
      <c r="I36" s="735">
        <f>Composite!K26</f>
        <v>0</v>
      </c>
      <c r="J36" s="735"/>
    </row>
    <row r="37" spans="1:10" ht="16.5" customHeight="1" x14ac:dyDescent="0.2">
      <c r="B37" s="20" t="s">
        <v>361</v>
      </c>
      <c r="I37" s="730">
        <f>Composite!K19</f>
        <v>0</v>
      </c>
      <c r="J37" s="730"/>
    </row>
    <row r="38" spans="1:10" ht="16.5" customHeight="1" x14ac:dyDescent="0.2">
      <c r="B38" s="20" t="s">
        <v>134</v>
      </c>
      <c r="I38" s="730">
        <f>Composite!K14</f>
        <v>0</v>
      </c>
      <c r="J38" s="730"/>
    </row>
    <row r="39" spans="1:10" ht="16.5" customHeight="1" x14ac:dyDescent="0.2"/>
    <row r="40" spans="1:10" ht="16.5" customHeight="1" x14ac:dyDescent="0.2">
      <c r="A40" s="19" t="s">
        <v>53</v>
      </c>
    </row>
    <row r="41" spans="1:10" ht="16.5" customHeight="1" x14ac:dyDescent="0.2"/>
    <row r="42" spans="1:10" ht="16.5" customHeight="1" x14ac:dyDescent="0.2">
      <c r="A42" s="19" t="s">
        <v>50</v>
      </c>
    </row>
    <row r="43" spans="1:10" ht="16.5" customHeight="1" x14ac:dyDescent="0.2"/>
    <row r="44" spans="1:10" ht="16.5" customHeight="1" x14ac:dyDescent="0.2"/>
    <row r="45" spans="1:10" ht="16.5" customHeight="1" x14ac:dyDescent="0.2">
      <c r="A45" s="736"/>
      <c r="B45" s="736"/>
      <c r="C45" s="736"/>
      <c r="D45" s="736"/>
      <c r="G45" s="736"/>
      <c r="H45" s="736"/>
      <c r="I45" s="736"/>
      <c r="J45" s="736"/>
    </row>
    <row r="46" spans="1:10" ht="16.5" customHeight="1" x14ac:dyDescent="0.2">
      <c r="A46" s="732" t="str">
        <f>IFERROR(VLOOKUP(B14,Fields!$D$2:$J$9,3,FALSE),"")</f>
        <v/>
      </c>
      <c r="B46" s="732"/>
      <c r="C46" s="732"/>
      <c r="G46" s="1" t="str">
        <f>IFERROR(VLOOKUP(B14,Fields!$D$2:$E$9,2,FALSE),"")</f>
        <v/>
      </c>
    </row>
    <row r="47" spans="1:10" ht="16.5" customHeight="1" x14ac:dyDescent="0.2">
      <c r="A47" s="20" t="s">
        <v>348</v>
      </c>
      <c r="G47" s="20" t="s">
        <v>85</v>
      </c>
    </row>
    <row r="48" spans="1:10" x14ac:dyDescent="0.2">
      <c r="A48" t="str">
        <f>B14</f>
        <v>Select your agency</v>
      </c>
      <c r="G48" t="str">
        <f>B14</f>
        <v>Select your agency</v>
      </c>
    </row>
    <row r="51" spans="1:6" x14ac:dyDescent="0.2">
      <c r="F51" s="19" t="s">
        <v>419</v>
      </c>
    </row>
    <row r="60" spans="1:6" x14ac:dyDescent="0.2">
      <c r="A60" s="7"/>
    </row>
    <row r="61" spans="1:6" x14ac:dyDescent="0.2">
      <c r="A61" s="7"/>
    </row>
  </sheetData>
  <sheetProtection sheet="1" objects="1" scenarios="1"/>
  <mergeCells count="33">
    <mergeCell ref="B26:I26"/>
    <mergeCell ref="A11:E11"/>
    <mergeCell ref="F11:J11"/>
    <mergeCell ref="F12:J12"/>
    <mergeCell ref="A25:J25"/>
    <mergeCell ref="G16:J16"/>
    <mergeCell ref="C22:E22"/>
    <mergeCell ref="G20:I20"/>
    <mergeCell ref="B20:D20"/>
    <mergeCell ref="B16:E16"/>
    <mergeCell ref="G18:H18"/>
    <mergeCell ref="B18:C18"/>
    <mergeCell ref="A1:C1"/>
    <mergeCell ref="B14:E14"/>
    <mergeCell ref="G14:J14"/>
    <mergeCell ref="A3:J3"/>
    <mergeCell ref="A5:J5"/>
    <mergeCell ref="A9:J9"/>
    <mergeCell ref="D1:G1"/>
    <mergeCell ref="A46:C46"/>
    <mergeCell ref="I34:J34"/>
    <mergeCell ref="I36:J36"/>
    <mergeCell ref="I37:J37"/>
    <mergeCell ref="I38:J38"/>
    <mergeCell ref="A45:D45"/>
    <mergeCell ref="G45:J45"/>
    <mergeCell ref="I27:J27"/>
    <mergeCell ref="I28:J28"/>
    <mergeCell ref="I29:J29"/>
    <mergeCell ref="I32:J32"/>
    <mergeCell ref="I33:J33"/>
    <mergeCell ref="I31:J31"/>
    <mergeCell ref="I30:J30"/>
  </mergeCells>
  <phoneticPr fontId="8" type="noConversion"/>
  <dataValidations disablePrompts="1" count="1">
    <dataValidation allowBlank="1" showInputMessage="1" showErrorMessage="1" prompt="Select AAA Office name from drop down list at the top of this page" sqref="B14:E14"/>
  </dataValidations>
  <pageMargins left="1" right="0.7" top="1" bottom="0.75" header="0.55000000000000004" footer="0.3"/>
  <pageSetup scale="71" fitToHeight="0" orientation="portrait" r:id="rId1"/>
  <headerFooter>
    <oddFooter>&amp;L&amp;A</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Select AAA Office name from drop down list">
          <x14:formula1>
            <xm:f>Fields!$D$2:$D$10</xm:f>
          </x14:formula1>
          <xm:sqref>D1:G1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D50"/>
  <sheetViews>
    <sheetView showGridLines="0" view="pageLayout" zoomScaleNormal="100" workbookViewId="0">
      <selection activeCell="C3" sqref="C3"/>
    </sheetView>
  </sheetViews>
  <sheetFormatPr defaultColWidth="9.140625" defaultRowHeight="12.75" x14ac:dyDescent="0.2"/>
  <cols>
    <col min="1" max="1" width="33.85546875" style="12" customWidth="1"/>
    <col min="2" max="2" width="18.7109375" style="12" customWidth="1"/>
    <col min="3" max="3" width="25" style="12" customWidth="1"/>
    <col min="4" max="4" width="4.7109375" style="12" customWidth="1"/>
    <col min="5" max="16384" width="9.140625" style="12"/>
  </cols>
  <sheetData>
    <row r="1" spans="1:4" x14ac:dyDescent="0.2">
      <c r="A1" s="1"/>
    </row>
    <row r="3" spans="1:4" ht="18.75" customHeight="1" x14ac:dyDescent="0.25">
      <c r="A3" s="69" t="s">
        <v>2</v>
      </c>
      <c r="B3" s="69"/>
      <c r="C3" s="69"/>
      <c r="D3" s="70"/>
    </row>
    <row r="4" spans="1:4" ht="15" x14ac:dyDescent="0.2">
      <c r="A4" s="71"/>
      <c r="B4" s="71"/>
      <c r="C4" s="71"/>
      <c r="D4" s="71"/>
    </row>
    <row r="5" spans="1:4" ht="15.75" customHeight="1" x14ac:dyDescent="0.2">
      <c r="A5" s="759" t="s">
        <v>349</v>
      </c>
      <c r="B5" s="759"/>
      <c r="C5" s="759"/>
      <c r="D5" s="759"/>
    </row>
    <row r="6" spans="1:4" ht="12.75" customHeight="1" x14ac:dyDescent="0.2">
      <c r="A6" s="759"/>
      <c r="B6" s="759"/>
      <c r="C6" s="759"/>
      <c r="D6" s="759"/>
    </row>
    <row r="7" spans="1:4" ht="40.5" customHeight="1" x14ac:dyDescent="0.2">
      <c r="A7" s="759"/>
      <c r="B7" s="759"/>
      <c r="C7" s="759"/>
      <c r="D7" s="759"/>
    </row>
    <row r="8" spans="1:4" ht="15" x14ac:dyDescent="0.2">
      <c r="A8" s="71"/>
      <c r="B8" s="71"/>
      <c r="C8" s="71"/>
      <c r="D8" s="71"/>
    </row>
    <row r="9" spans="1:4" s="75" customFormat="1" ht="18.75" customHeight="1" x14ac:dyDescent="0.2">
      <c r="A9" s="72" t="s">
        <v>3</v>
      </c>
      <c r="B9" s="73" t="s">
        <v>4</v>
      </c>
      <c r="C9" s="74">
        <v>0</v>
      </c>
      <c r="D9" s="72"/>
    </row>
    <row r="10" spans="1:4" s="75" customFormat="1" ht="18.75" customHeight="1" x14ac:dyDescent="0.2">
      <c r="A10" s="72" t="s">
        <v>5</v>
      </c>
      <c r="B10" s="73" t="s">
        <v>4</v>
      </c>
      <c r="C10" s="74">
        <v>0</v>
      </c>
      <c r="D10" s="72"/>
    </row>
    <row r="11" spans="1:4" s="75" customFormat="1" ht="18.75" customHeight="1" x14ac:dyDescent="0.2">
      <c r="A11" s="72" t="s">
        <v>6</v>
      </c>
      <c r="B11" s="73" t="s">
        <v>4</v>
      </c>
      <c r="C11" s="74">
        <v>0</v>
      </c>
      <c r="D11" s="72"/>
    </row>
    <row r="12" spans="1:4" s="75" customFormat="1" ht="18.75" customHeight="1" x14ac:dyDescent="0.2">
      <c r="A12" s="72" t="s">
        <v>7</v>
      </c>
      <c r="B12" s="73" t="s">
        <v>4</v>
      </c>
      <c r="C12" s="74">
        <v>0</v>
      </c>
      <c r="D12" s="72"/>
    </row>
    <row r="13" spans="1:4" s="75" customFormat="1" ht="18.75" customHeight="1" x14ac:dyDescent="0.2">
      <c r="A13" s="72" t="s">
        <v>36</v>
      </c>
      <c r="B13" s="73" t="s">
        <v>4</v>
      </c>
      <c r="C13" s="74">
        <v>0</v>
      </c>
      <c r="D13" s="72"/>
    </row>
    <row r="14" spans="1:4" ht="18.75" customHeight="1" x14ac:dyDescent="0.2">
      <c r="A14" s="71" t="s">
        <v>37</v>
      </c>
      <c r="B14" s="71" t="s">
        <v>38</v>
      </c>
      <c r="C14" s="76">
        <v>0</v>
      </c>
      <c r="D14" s="71"/>
    </row>
    <row r="15" spans="1:4" ht="30.75" customHeight="1" x14ac:dyDescent="0.25">
      <c r="A15" s="759" t="s">
        <v>8</v>
      </c>
      <c r="B15" s="759"/>
      <c r="C15" s="759"/>
      <c r="D15" s="759"/>
    </row>
    <row r="16" spans="1:4" ht="15" customHeight="1" x14ac:dyDescent="0.2">
      <c r="A16" s="760"/>
      <c r="B16" s="761"/>
      <c r="C16" s="761"/>
      <c r="D16" s="762"/>
    </row>
    <row r="17" spans="1:4" ht="15" customHeight="1" x14ac:dyDescent="0.2">
      <c r="A17" s="763"/>
      <c r="B17" s="764"/>
      <c r="C17" s="764"/>
      <c r="D17" s="765"/>
    </row>
    <row r="18" spans="1:4" ht="15" customHeight="1" x14ac:dyDescent="0.2">
      <c r="A18" s="763"/>
      <c r="B18" s="764"/>
      <c r="C18" s="764"/>
      <c r="D18" s="765"/>
    </row>
    <row r="19" spans="1:4" ht="15" customHeight="1" x14ac:dyDescent="0.2">
      <c r="A19" s="763"/>
      <c r="B19" s="764"/>
      <c r="C19" s="764"/>
      <c r="D19" s="765"/>
    </row>
    <row r="20" spans="1:4" ht="15" customHeight="1" x14ac:dyDescent="0.2">
      <c r="A20" s="763"/>
      <c r="B20" s="764"/>
      <c r="C20" s="764"/>
      <c r="D20" s="765"/>
    </row>
    <row r="21" spans="1:4" ht="15" customHeight="1" x14ac:dyDescent="0.2">
      <c r="A21" s="763"/>
      <c r="B21" s="764"/>
      <c r="C21" s="764"/>
      <c r="D21" s="765"/>
    </row>
    <row r="22" spans="1:4" ht="15" customHeight="1" x14ac:dyDescent="0.2">
      <c r="A22" s="763"/>
      <c r="B22" s="764"/>
      <c r="C22" s="764"/>
      <c r="D22" s="765"/>
    </row>
    <row r="23" spans="1:4" ht="15" customHeight="1" x14ac:dyDescent="0.2">
      <c r="A23" s="763"/>
      <c r="B23" s="764"/>
      <c r="C23" s="764"/>
      <c r="D23" s="765"/>
    </row>
    <row r="24" spans="1:4" ht="15" customHeight="1" x14ac:dyDescent="0.2">
      <c r="A24" s="763"/>
      <c r="B24" s="764"/>
      <c r="C24" s="764"/>
      <c r="D24" s="765"/>
    </row>
    <row r="25" spans="1:4" ht="15" customHeight="1" x14ac:dyDescent="0.2">
      <c r="A25" s="763"/>
      <c r="B25" s="764"/>
      <c r="C25" s="764"/>
      <c r="D25" s="765"/>
    </row>
    <row r="26" spans="1:4" ht="15" customHeight="1" x14ac:dyDescent="0.2">
      <c r="A26" s="763"/>
      <c r="B26" s="764"/>
      <c r="C26" s="764"/>
      <c r="D26" s="765"/>
    </row>
    <row r="27" spans="1:4" ht="15" customHeight="1" x14ac:dyDescent="0.2">
      <c r="A27" s="763"/>
      <c r="B27" s="764"/>
      <c r="C27" s="764"/>
      <c r="D27" s="765"/>
    </row>
    <row r="28" spans="1:4" ht="15" customHeight="1" x14ac:dyDescent="0.2">
      <c r="A28" s="763"/>
      <c r="B28" s="764"/>
      <c r="C28" s="764"/>
      <c r="D28" s="765"/>
    </row>
    <row r="29" spans="1:4" ht="15" customHeight="1" x14ac:dyDescent="0.2">
      <c r="A29" s="763"/>
      <c r="B29" s="764"/>
      <c r="C29" s="764"/>
      <c r="D29" s="765"/>
    </row>
    <row r="30" spans="1:4" ht="15" customHeight="1" x14ac:dyDescent="0.2">
      <c r="A30" s="763"/>
      <c r="B30" s="764"/>
      <c r="C30" s="764"/>
      <c r="D30" s="765"/>
    </row>
    <row r="31" spans="1:4" ht="15" customHeight="1" x14ac:dyDescent="0.2">
      <c r="A31" s="766"/>
      <c r="B31" s="767"/>
      <c r="C31" s="767"/>
      <c r="D31" s="768"/>
    </row>
    <row r="32" spans="1:4" ht="16.5" customHeight="1" x14ac:dyDescent="0.2">
      <c r="A32" s="77"/>
      <c r="B32" s="78"/>
      <c r="C32" s="78"/>
    </row>
    <row r="33" spans="1:4" s="71" customFormat="1" ht="15.75" x14ac:dyDescent="0.25">
      <c r="A33" s="79" t="s">
        <v>9</v>
      </c>
      <c r="B33" s="70"/>
      <c r="C33" s="70"/>
      <c r="D33" s="70"/>
    </row>
    <row r="34" spans="1:4" s="71" customFormat="1" ht="15" x14ac:dyDescent="0.2">
      <c r="A34" s="70"/>
      <c r="B34" s="70"/>
      <c r="C34" s="70"/>
      <c r="D34" s="70"/>
    </row>
    <row r="35" spans="1:4" s="71" customFormat="1" ht="15.75" x14ac:dyDescent="0.25">
      <c r="A35" s="79" t="s">
        <v>142</v>
      </c>
      <c r="B35" s="70"/>
      <c r="C35" s="80"/>
      <c r="D35" s="70"/>
    </row>
    <row r="36" spans="1:4" s="71" customFormat="1" ht="15.75" x14ac:dyDescent="0.25">
      <c r="A36" s="79" t="s">
        <v>10</v>
      </c>
      <c r="B36" s="70"/>
      <c r="C36" s="70"/>
      <c r="D36" s="70"/>
    </row>
    <row r="37" spans="1:4" s="71" customFormat="1" ht="15" x14ac:dyDescent="0.2"/>
    <row r="49" spans="1:1" x14ac:dyDescent="0.2">
      <c r="A49" s="7" t="s">
        <v>414</v>
      </c>
    </row>
    <row r="50" spans="1:1" x14ac:dyDescent="0.2">
      <c r="A50" s="7" t="s">
        <v>415</v>
      </c>
    </row>
  </sheetData>
  <mergeCells count="3">
    <mergeCell ref="A15:D15"/>
    <mergeCell ref="A16:D31"/>
    <mergeCell ref="A5:D7"/>
  </mergeCells>
  <phoneticPr fontId="8" type="noConversion"/>
  <hyperlinks>
    <hyperlink ref="A49" location="'Units of Service'!A1" display="Return to Units of Service"/>
    <hyperlink ref="A50" location="ReadMe!A1" display="Return to ReadMe!"/>
  </hyperlinks>
  <pageMargins left="1" right="0.7" top="1" bottom="0.75" header="0.55000000000000004" footer="0.3"/>
  <pageSetup scale="96"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I68"/>
  <sheetViews>
    <sheetView view="pageLayout" zoomScaleNormal="100" zoomScaleSheetLayoutView="100" workbookViewId="0">
      <selection activeCell="D2" sqref="D2:G2"/>
    </sheetView>
  </sheetViews>
  <sheetFormatPr defaultRowHeight="12.75" x14ac:dyDescent="0.2"/>
  <cols>
    <col min="1" max="1" width="7.42578125" style="67" customWidth="1"/>
    <col min="2" max="2" width="32.85546875" style="6" customWidth="1"/>
    <col min="3" max="3" width="14" style="67" customWidth="1"/>
    <col min="4" max="4" width="9.28515625" style="67" bestFit="1" customWidth="1"/>
    <col min="5" max="6" width="14.5703125" style="67" customWidth="1"/>
    <col min="7" max="7" width="13.7109375" style="67" customWidth="1"/>
    <col min="8" max="8" width="11.140625" style="67" bestFit="1" customWidth="1"/>
  </cols>
  <sheetData>
    <row r="1" spans="1:8" ht="16.5" thickBot="1" x14ac:dyDescent="0.25">
      <c r="A1" s="60"/>
      <c r="B1" s="121"/>
      <c r="C1" s="60"/>
      <c r="D1" s="769" t="s">
        <v>1</v>
      </c>
      <c r="E1" s="770"/>
      <c r="F1" s="770"/>
      <c r="G1" s="770"/>
      <c r="H1" s="771"/>
    </row>
    <row r="2" spans="1:8" s="1" customFormat="1" ht="42" thickBot="1" x14ac:dyDescent="0.25">
      <c r="A2" s="68" t="s">
        <v>130</v>
      </c>
      <c r="B2" s="109" t="s">
        <v>131</v>
      </c>
      <c r="C2" s="42" t="s">
        <v>150</v>
      </c>
      <c r="D2" s="671" t="s">
        <v>532</v>
      </c>
      <c r="E2" s="672" t="s">
        <v>533</v>
      </c>
      <c r="F2" s="672" t="s">
        <v>534</v>
      </c>
      <c r="G2" s="672" t="s">
        <v>535</v>
      </c>
      <c r="H2" s="39" t="s">
        <v>268</v>
      </c>
    </row>
    <row r="3" spans="1:8" ht="13.5" thickBot="1" x14ac:dyDescent="0.25">
      <c r="A3" s="726" t="s">
        <v>174</v>
      </c>
      <c r="B3" s="727"/>
      <c r="C3" s="727"/>
      <c r="D3" s="727"/>
      <c r="E3" s="727"/>
      <c r="F3" s="727"/>
      <c r="G3" s="727"/>
      <c r="H3" s="728"/>
    </row>
    <row r="4" spans="1:8" x14ac:dyDescent="0.2">
      <c r="A4" s="61">
        <v>1</v>
      </c>
      <c r="B4" s="339" t="s">
        <v>186</v>
      </c>
      <c r="C4" s="123" t="s">
        <v>151</v>
      </c>
      <c r="D4" s="124"/>
      <c r="E4" s="124"/>
      <c r="F4" s="125">
        <f>SUM(D4:E4)</f>
        <v>0</v>
      </c>
      <c r="G4" s="126"/>
      <c r="H4" s="127">
        <f>IF(E4=0,0,(G4-F4)/F4)</f>
        <v>0</v>
      </c>
    </row>
    <row r="5" spans="1:8" x14ac:dyDescent="0.2">
      <c r="A5" s="62">
        <v>2</v>
      </c>
      <c r="B5" s="340" t="s">
        <v>187</v>
      </c>
      <c r="C5" s="128" t="s">
        <v>151</v>
      </c>
      <c r="D5" s="129"/>
      <c r="E5" s="129"/>
      <c r="F5" s="130">
        <f t="shared" ref="F5:F21" si="0">SUM(D5:E5)</f>
        <v>0</v>
      </c>
      <c r="G5" s="131"/>
      <c r="H5" s="132">
        <f t="shared" ref="H5:H21" si="1">IF(E5=0,0,(G5-F5)/F5)</f>
        <v>0</v>
      </c>
    </row>
    <row r="6" spans="1:8" x14ac:dyDescent="0.2">
      <c r="A6" s="62">
        <v>3</v>
      </c>
      <c r="B6" s="340" t="s">
        <v>188</v>
      </c>
      <c r="C6" s="128" t="s">
        <v>151</v>
      </c>
      <c r="D6" s="129"/>
      <c r="E6" s="129"/>
      <c r="F6" s="130">
        <f t="shared" si="0"/>
        <v>0</v>
      </c>
      <c r="G6" s="131"/>
      <c r="H6" s="132">
        <f t="shared" si="1"/>
        <v>0</v>
      </c>
    </row>
    <row r="7" spans="1:8" x14ac:dyDescent="0.2">
      <c r="A7" s="62">
        <v>4</v>
      </c>
      <c r="B7" s="340" t="s">
        <v>89</v>
      </c>
      <c r="C7" s="128" t="s">
        <v>181</v>
      </c>
      <c r="D7" s="129"/>
      <c r="E7" s="129"/>
      <c r="F7" s="130">
        <f t="shared" si="0"/>
        <v>0</v>
      </c>
      <c r="G7" s="131"/>
      <c r="H7" s="132">
        <f t="shared" si="1"/>
        <v>0</v>
      </c>
    </row>
    <row r="8" spans="1:8" x14ac:dyDescent="0.2">
      <c r="A8" s="63"/>
      <c r="B8" s="112" t="s">
        <v>152</v>
      </c>
      <c r="C8" s="133" t="s">
        <v>181</v>
      </c>
      <c r="D8" s="134"/>
      <c r="E8" s="134"/>
      <c r="F8" s="130">
        <f t="shared" si="0"/>
        <v>0</v>
      </c>
      <c r="G8" s="134"/>
      <c r="H8" s="132">
        <f t="shared" si="1"/>
        <v>0</v>
      </c>
    </row>
    <row r="9" spans="1:8" x14ac:dyDescent="0.2">
      <c r="A9" s="62">
        <v>5</v>
      </c>
      <c r="B9" s="341" t="s">
        <v>149</v>
      </c>
      <c r="C9" s="135" t="s">
        <v>151</v>
      </c>
      <c r="D9" s="134"/>
      <c r="E9" s="134"/>
      <c r="F9" s="130">
        <f t="shared" si="0"/>
        <v>0</v>
      </c>
      <c r="G9" s="131"/>
      <c r="H9" s="132">
        <f t="shared" si="1"/>
        <v>0</v>
      </c>
    </row>
    <row r="10" spans="1:8" x14ac:dyDescent="0.2">
      <c r="A10" s="62">
        <v>6</v>
      </c>
      <c r="B10" s="340" t="s">
        <v>295</v>
      </c>
      <c r="C10" s="128" t="s">
        <v>151</v>
      </c>
      <c r="D10" s="129"/>
      <c r="E10" s="129"/>
      <c r="F10" s="130">
        <f t="shared" si="0"/>
        <v>0</v>
      </c>
      <c r="G10" s="131"/>
      <c r="H10" s="132">
        <f t="shared" si="1"/>
        <v>0</v>
      </c>
    </row>
    <row r="11" spans="1:8" x14ac:dyDescent="0.2">
      <c r="A11" s="62">
        <v>7</v>
      </c>
      <c r="B11" s="340" t="s">
        <v>190</v>
      </c>
      <c r="C11" s="128" t="s">
        <v>183</v>
      </c>
      <c r="D11" s="129"/>
      <c r="E11" s="129"/>
      <c r="F11" s="130">
        <f t="shared" si="0"/>
        <v>0</v>
      </c>
      <c r="G11" s="131"/>
      <c r="H11" s="132">
        <f t="shared" si="1"/>
        <v>0</v>
      </c>
    </row>
    <row r="12" spans="1:8" x14ac:dyDescent="0.2">
      <c r="A12" s="62">
        <v>8</v>
      </c>
      <c r="B12" s="340" t="s">
        <v>191</v>
      </c>
      <c r="C12" s="128" t="s">
        <v>181</v>
      </c>
      <c r="D12" s="129"/>
      <c r="E12" s="129"/>
      <c r="F12" s="130">
        <f t="shared" si="0"/>
        <v>0</v>
      </c>
      <c r="G12" s="131"/>
      <c r="H12" s="132">
        <f t="shared" si="1"/>
        <v>0</v>
      </c>
    </row>
    <row r="13" spans="1:8" x14ac:dyDescent="0.2">
      <c r="A13" s="63"/>
      <c r="B13" s="112" t="s">
        <v>153</v>
      </c>
      <c r="C13" s="133" t="s">
        <v>181</v>
      </c>
      <c r="D13" s="134"/>
      <c r="E13" s="134"/>
      <c r="F13" s="130">
        <f t="shared" si="0"/>
        <v>0</v>
      </c>
      <c r="G13" s="134"/>
      <c r="H13" s="132">
        <f t="shared" si="1"/>
        <v>0</v>
      </c>
    </row>
    <row r="14" spans="1:8" x14ac:dyDescent="0.2">
      <c r="A14" s="62">
        <v>9</v>
      </c>
      <c r="B14" s="111" t="s">
        <v>192</v>
      </c>
      <c r="C14" s="128" t="s">
        <v>151</v>
      </c>
      <c r="D14" s="129"/>
      <c r="E14" s="129"/>
      <c r="F14" s="130">
        <f t="shared" si="0"/>
        <v>0</v>
      </c>
      <c r="G14" s="131"/>
      <c r="H14" s="132">
        <f t="shared" si="1"/>
        <v>0</v>
      </c>
    </row>
    <row r="15" spans="1:8" x14ac:dyDescent="0.2">
      <c r="A15" s="62">
        <v>10</v>
      </c>
      <c r="B15" s="340" t="s">
        <v>193</v>
      </c>
      <c r="C15" s="128" t="s">
        <v>183</v>
      </c>
      <c r="D15" s="129"/>
      <c r="E15" s="129"/>
      <c r="F15" s="130">
        <f t="shared" si="0"/>
        <v>0</v>
      </c>
      <c r="G15" s="131"/>
      <c r="H15" s="132">
        <f t="shared" si="1"/>
        <v>0</v>
      </c>
    </row>
    <row r="16" spans="1:8" x14ac:dyDescent="0.2">
      <c r="A16" s="62">
        <v>11</v>
      </c>
      <c r="B16" s="111" t="s">
        <v>194</v>
      </c>
      <c r="C16" s="128" t="s">
        <v>297</v>
      </c>
      <c r="D16" s="129"/>
      <c r="E16" s="129"/>
      <c r="F16" s="130">
        <f t="shared" si="0"/>
        <v>0</v>
      </c>
      <c r="G16" s="131"/>
      <c r="H16" s="132">
        <f t="shared" si="1"/>
        <v>0</v>
      </c>
    </row>
    <row r="17" spans="1:9" x14ac:dyDescent="0.2">
      <c r="A17" s="62">
        <v>12</v>
      </c>
      <c r="B17" s="340" t="s">
        <v>195</v>
      </c>
      <c r="C17" s="128" t="s">
        <v>182</v>
      </c>
      <c r="D17" s="129"/>
      <c r="E17" s="129"/>
      <c r="F17" s="130">
        <f t="shared" si="0"/>
        <v>0</v>
      </c>
      <c r="G17" s="131"/>
      <c r="H17" s="132">
        <f t="shared" si="1"/>
        <v>0</v>
      </c>
    </row>
    <row r="18" spans="1:9" ht="25.5" x14ac:dyDescent="0.2">
      <c r="A18" s="62">
        <v>13</v>
      </c>
      <c r="B18" s="340" t="s">
        <v>292</v>
      </c>
      <c r="C18" s="128" t="s">
        <v>294</v>
      </c>
      <c r="D18" s="129"/>
      <c r="E18" s="129"/>
      <c r="F18" s="130">
        <f t="shared" ref="F18:F19" si="2">SUM(D18:E18)</f>
        <v>0</v>
      </c>
      <c r="G18" s="131"/>
      <c r="H18" s="132">
        <f t="shared" si="1"/>
        <v>0</v>
      </c>
    </row>
    <row r="19" spans="1:9" ht="25.5" x14ac:dyDescent="0.2">
      <c r="A19" s="62">
        <v>14</v>
      </c>
      <c r="B19" s="340" t="s">
        <v>293</v>
      </c>
      <c r="C19" s="128" t="s">
        <v>294</v>
      </c>
      <c r="D19" s="129"/>
      <c r="E19" s="129"/>
      <c r="F19" s="130">
        <f t="shared" si="2"/>
        <v>0</v>
      </c>
      <c r="G19" s="131"/>
      <c r="H19" s="132">
        <f t="shared" si="1"/>
        <v>0</v>
      </c>
    </row>
    <row r="20" spans="1:9" x14ac:dyDescent="0.2">
      <c r="A20" s="64">
        <v>15</v>
      </c>
      <c r="B20" s="113" t="s">
        <v>39</v>
      </c>
      <c r="C20" s="137"/>
      <c r="D20" s="136"/>
      <c r="E20" s="136"/>
      <c r="F20" s="138"/>
      <c r="G20" s="139"/>
      <c r="H20" s="140"/>
    </row>
    <row r="21" spans="1:9" x14ac:dyDescent="0.2">
      <c r="A21" s="62">
        <v>16</v>
      </c>
      <c r="B21" s="340" t="s">
        <v>196</v>
      </c>
      <c r="C21" s="128" t="s">
        <v>151</v>
      </c>
      <c r="D21" s="129"/>
      <c r="E21" s="129"/>
      <c r="F21" s="130">
        <f t="shared" si="0"/>
        <v>0</v>
      </c>
      <c r="G21" s="131"/>
      <c r="H21" s="132">
        <f t="shared" si="1"/>
        <v>0</v>
      </c>
    </row>
    <row r="22" spans="1:9" x14ac:dyDescent="0.2">
      <c r="A22" s="64">
        <v>17</v>
      </c>
      <c r="B22" s="113" t="s">
        <v>39</v>
      </c>
      <c r="C22" s="137"/>
      <c r="D22" s="136"/>
      <c r="E22" s="136"/>
      <c r="F22" s="138"/>
      <c r="G22" s="139"/>
      <c r="H22" s="140"/>
    </row>
    <row r="23" spans="1:9" x14ac:dyDescent="0.2">
      <c r="A23" s="64">
        <v>18</v>
      </c>
      <c r="B23" s="113" t="s">
        <v>39</v>
      </c>
      <c r="C23" s="137"/>
      <c r="D23" s="136"/>
      <c r="E23" s="136"/>
      <c r="F23" s="138"/>
      <c r="G23" s="139"/>
      <c r="H23" s="140"/>
    </row>
    <row r="24" spans="1:9" ht="13.5" thickBot="1" x14ac:dyDescent="0.25">
      <c r="A24" s="65">
        <v>19</v>
      </c>
      <c r="B24" s="122" t="s">
        <v>39</v>
      </c>
      <c r="C24" s="141"/>
      <c r="D24" s="142"/>
      <c r="E24" s="142"/>
      <c r="F24" s="143"/>
      <c r="G24" s="144"/>
      <c r="H24" s="145"/>
    </row>
    <row r="25" spans="1:9" ht="13.5" thickBot="1" x14ac:dyDescent="0.25">
      <c r="A25" s="726" t="s">
        <v>173</v>
      </c>
      <c r="B25" s="727"/>
      <c r="C25" s="727"/>
      <c r="D25" s="727"/>
      <c r="E25" s="727"/>
      <c r="F25" s="727"/>
      <c r="G25" s="727"/>
      <c r="H25" s="728"/>
    </row>
    <row r="26" spans="1:9" x14ac:dyDescent="0.2">
      <c r="A26" s="66">
        <v>20</v>
      </c>
      <c r="B26" s="342" t="s">
        <v>160</v>
      </c>
      <c r="C26" s="146" t="s">
        <v>151</v>
      </c>
      <c r="D26" s="147"/>
      <c r="E26" s="147"/>
      <c r="F26" s="130">
        <f>SUM(D26:E26)</f>
        <v>0</v>
      </c>
      <c r="G26" s="148"/>
      <c r="H26" s="149">
        <f>IF(E26=0,0,(G26-F26)/F26)</f>
        <v>0</v>
      </c>
    </row>
    <row r="27" spans="1:9" x14ac:dyDescent="0.2">
      <c r="A27" s="62">
        <v>21</v>
      </c>
      <c r="B27" s="340" t="s">
        <v>154</v>
      </c>
      <c r="C27" s="128" t="s">
        <v>151</v>
      </c>
      <c r="D27" s="147"/>
      <c r="E27" s="147"/>
      <c r="F27" s="130">
        <f t="shared" ref="F27:F35" si="3">SUM(D27:E27)</f>
        <v>0</v>
      </c>
      <c r="G27" s="131"/>
      <c r="H27" s="132">
        <f t="shared" ref="H27:H52" si="4">IF(E27=0,0,(G27-F27)/F27)</f>
        <v>0</v>
      </c>
    </row>
    <row r="28" spans="1:9" x14ac:dyDescent="0.2">
      <c r="A28" s="62">
        <v>22</v>
      </c>
      <c r="B28" s="340" t="s">
        <v>155</v>
      </c>
      <c r="C28" s="128" t="s">
        <v>151</v>
      </c>
      <c r="D28" s="147"/>
      <c r="E28" s="147"/>
      <c r="F28" s="130">
        <f t="shared" si="3"/>
        <v>0</v>
      </c>
      <c r="G28" s="131"/>
      <c r="H28" s="132">
        <f t="shared" si="4"/>
        <v>0</v>
      </c>
    </row>
    <row r="29" spans="1:9" x14ac:dyDescent="0.2">
      <c r="A29" s="62">
        <v>23</v>
      </c>
      <c r="B29" s="340" t="s">
        <v>156</v>
      </c>
      <c r="C29" s="128" t="s">
        <v>296</v>
      </c>
      <c r="D29" s="147"/>
      <c r="E29" s="147"/>
      <c r="F29" s="130">
        <f t="shared" si="3"/>
        <v>0</v>
      </c>
      <c r="G29" s="131"/>
      <c r="H29" s="132">
        <f t="shared" si="4"/>
        <v>0</v>
      </c>
    </row>
    <row r="30" spans="1:9" x14ac:dyDescent="0.2">
      <c r="A30" s="62">
        <v>24</v>
      </c>
      <c r="B30" s="340" t="s">
        <v>271</v>
      </c>
      <c r="C30" s="128" t="s">
        <v>184</v>
      </c>
      <c r="D30" s="147"/>
      <c r="E30" s="147"/>
      <c r="F30" s="130">
        <f t="shared" si="3"/>
        <v>0</v>
      </c>
      <c r="G30" s="131"/>
      <c r="H30" s="132">
        <f t="shared" si="4"/>
        <v>0</v>
      </c>
      <c r="I30" s="12"/>
    </row>
    <row r="31" spans="1:9" x14ac:dyDescent="0.2">
      <c r="A31" s="62">
        <v>25</v>
      </c>
      <c r="B31" s="340" t="s">
        <v>158</v>
      </c>
      <c r="C31" s="128" t="s">
        <v>151</v>
      </c>
      <c r="D31" s="147"/>
      <c r="E31" s="147"/>
      <c r="F31" s="130">
        <f t="shared" si="3"/>
        <v>0</v>
      </c>
      <c r="G31" s="131"/>
      <c r="H31" s="132">
        <f t="shared" si="4"/>
        <v>0</v>
      </c>
    </row>
    <row r="32" spans="1:9" x14ac:dyDescent="0.2">
      <c r="A32" s="62">
        <v>26</v>
      </c>
      <c r="B32" s="340" t="s">
        <v>159</v>
      </c>
      <c r="C32" s="128" t="s">
        <v>151</v>
      </c>
      <c r="D32" s="147"/>
      <c r="E32" s="147"/>
      <c r="F32" s="130">
        <f t="shared" si="3"/>
        <v>0</v>
      </c>
      <c r="G32" s="131"/>
      <c r="H32" s="132">
        <f t="shared" si="4"/>
        <v>0</v>
      </c>
    </row>
    <row r="33" spans="1:9" x14ac:dyDescent="0.2">
      <c r="A33" s="62">
        <v>27</v>
      </c>
      <c r="B33" s="340" t="s">
        <v>161</v>
      </c>
      <c r="C33" s="128" t="s">
        <v>185</v>
      </c>
      <c r="D33" s="147"/>
      <c r="E33" s="147"/>
      <c r="F33" s="130">
        <f t="shared" si="3"/>
        <v>0</v>
      </c>
      <c r="G33" s="131"/>
      <c r="H33" s="132">
        <f>IF(E33=0,0,(G33-F33)/F33)</f>
        <v>0</v>
      </c>
      <c r="I33" s="12"/>
    </row>
    <row r="34" spans="1:9" x14ac:dyDescent="0.2">
      <c r="A34" s="62">
        <v>28</v>
      </c>
      <c r="B34" s="340" t="s">
        <v>162</v>
      </c>
      <c r="C34" s="128" t="s">
        <v>185</v>
      </c>
      <c r="D34" s="147"/>
      <c r="E34" s="147"/>
      <c r="F34" s="130">
        <f t="shared" si="3"/>
        <v>0</v>
      </c>
      <c r="G34" s="131"/>
      <c r="H34" s="132">
        <f>IF(E34=0,0,(G34-F34)/F34)</f>
        <v>0</v>
      </c>
    </row>
    <row r="35" spans="1:9" ht="13.5" thickBot="1" x14ac:dyDescent="0.25">
      <c r="A35" s="62">
        <v>29</v>
      </c>
      <c r="B35" s="340" t="s">
        <v>279</v>
      </c>
      <c r="C35" s="128" t="s">
        <v>185</v>
      </c>
      <c r="D35" s="147"/>
      <c r="E35" s="147"/>
      <c r="F35" s="130">
        <f t="shared" si="3"/>
        <v>0</v>
      </c>
      <c r="G35" s="131"/>
      <c r="H35" s="132">
        <f>IF(E35=0,0,(G35-F35)/F35)</f>
        <v>0</v>
      </c>
    </row>
    <row r="36" spans="1:9" ht="13.5" thickBot="1" x14ac:dyDescent="0.25">
      <c r="A36" s="726" t="s">
        <v>412</v>
      </c>
      <c r="B36" s="727"/>
      <c r="C36" s="727"/>
      <c r="D36" s="727"/>
      <c r="E36" s="727"/>
      <c r="F36" s="727"/>
      <c r="G36" s="727"/>
      <c r="H36" s="728"/>
    </row>
    <row r="37" spans="1:9" x14ac:dyDescent="0.2">
      <c r="A37" s="66">
        <v>30</v>
      </c>
      <c r="B37" s="342" t="s">
        <v>163</v>
      </c>
      <c r="C37" s="146" t="s">
        <v>151</v>
      </c>
      <c r="D37" s="129"/>
      <c r="E37" s="129"/>
      <c r="F37" s="130">
        <f t="shared" ref="F37:F44" si="5">SUM(D37:E37)</f>
        <v>0</v>
      </c>
      <c r="G37" s="148"/>
      <c r="H37" s="149">
        <f>IF(E37=0,0,(G37-F37)/F37)</f>
        <v>0</v>
      </c>
    </row>
    <row r="38" spans="1:9" x14ac:dyDescent="0.2">
      <c r="A38" s="62">
        <v>31</v>
      </c>
      <c r="B38" s="340" t="s">
        <v>164</v>
      </c>
      <c r="C38" s="128" t="s">
        <v>151</v>
      </c>
      <c r="D38" s="129"/>
      <c r="E38" s="129"/>
      <c r="F38" s="130">
        <f t="shared" si="5"/>
        <v>0</v>
      </c>
      <c r="G38" s="131"/>
      <c r="H38" s="132">
        <f>IF(E38=0,0,(G38-F38)/F38)</f>
        <v>0</v>
      </c>
    </row>
    <row r="39" spans="1:9" x14ac:dyDescent="0.2">
      <c r="A39" s="62">
        <v>32</v>
      </c>
      <c r="B39" s="340" t="s">
        <v>165</v>
      </c>
      <c r="C39" s="128" t="s">
        <v>151</v>
      </c>
      <c r="D39" s="129"/>
      <c r="E39" s="129"/>
      <c r="F39" s="130">
        <f t="shared" si="5"/>
        <v>0</v>
      </c>
      <c r="G39" s="131"/>
      <c r="H39" s="132">
        <f>IF(E39=0,0,(G39-F39)/F39)</f>
        <v>0</v>
      </c>
      <c r="I39" s="12"/>
    </row>
    <row r="40" spans="1:9" x14ac:dyDescent="0.2">
      <c r="A40" s="62">
        <v>33</v>
      </c>
      <c r="B40" s="340" t="s">
        <v>166</v>
      </c>
      <c r="C40" s="128" t="s">
        <v>296</v>
      </c>
      <c r="D40" s="129"/>
      <c r="E40" s="129"/>
      <c r="F40" s="130">
        <f t="shared" si="5"/>
        <v>0</v>
      </c>
      <c r="G40" s="131"/>
      <c r="H40" s="132">
        <f>IF(E40=0,0,(G40-F40)/F40)</f>
        <v>0</v>
      </c>
      <c r="I40" s="12"/>
    </row>
    <row r="41" spans="1:9" ht="25.5" x14ac:dyDescent="0.2">
      <c r="A41" s="62">
        <v>34</v>
      </c>
      <c r="B41" s="340" t="s">
        <v>167</v>
      </c>
      <c r="C41" s="128" t="s">
        <v>151</v>
      </c>
      <c r="D41" s="129"/>
      <c r="E41" s="129"/>
      <c r="F41" s="130">
        <f t="shared" si="5"/>
        <v>0</v>
      </c>
      <c r="G41" s="131"/>
      <c r="H41" s="132">
        <f>IF(E41=0,0,(G41-F41)/F41)</f>
        <v>0</v>
      </c>
    </row>
    <row r="42" spans="1:9" x14ac:dyDescent="0.2">
      <c r="A42" s="62">
        <v>35</v>
      </c>
      <c r="B42" s="343" t="s">
        <v>168</v>
      </c>
      <c r="C42" s="128" t="s">
        <v>297</v>
      </c>
      <c r="D42" s="129"/>
      <c r="E42" s="129"/>
      <c r="F42" s="130">
        <f t="shared" si="5"/>
        <v>0</v>
      </c>
      <c r="G42" s="131"/>
      <c r="H42" s="132">
        <f t="shared" si="4"/>
        <v>0</v>
      </c>
    </row>
    <row r="43" spans="1:9" ht="25.5" x14ac:dyDescent="0.2">
      <c r="A43" s="62">
        <v>36</v>
      </c>
      <c r="B43" s="343" t="s">
        <v>169</v>
      </c>
      <c r="C43" s="128" t="s">
        <v>182</v>
      </c>
      <c r="D43" s="129"/>
      <c r="E43" s="129"/>
      <c r="F43" s="130">
        <f t="shared" si="5"/>
        <v>0</v>
      </c>
      <c r="G43" s="131"/>
      <c r="H43" s="132">
        <f>IF(E43=0,0,(G43-F43)/F43)</f>
        <v>0</v>
      </c>
    </row>
    <row r="44" spans="1:9" x14ac:dyDescent="0.2">
      <c r="A44" s="62">
        <v>37</v>
      </c>
      <c r="B44" s="343" t="s">
        <v>170</v>
      </c>
      <c r="C44" s="146" t="s">
        <v>185</v>
      </c>
      <c r="D44" s="129"/>
      <c r="E44" s="129"/>
      <c r="F44" s="130">
        <f t="shared" si="5"/>
        <v>0</v>
      </c>
      <c r="G44" s="148"/>
      <c r="H44" s="132">
        <f t="shared" si="4"/>
        <v>0</v>
      </c>
    </row>
    <row r="45" spans="1:9" x14ac:dyDescent="0.2">
      <c r="A45" s="62">
        <v>38</v>
      </c>
      <c r="B45" s="343" t="s">
        <v>171</v>
      </c>
      <c r="C45" s="128" t="s">
        <v>185</v>
      </c>
      <c r="D45" s="129"/>
      <c r="E45" s="129"/>
      <c r="F45" s="130">
        <f>SUM(D45:E45)</f>
        <v>0</v>
      </c>
      <c r="G45" s="131"/>
      <c r="H45" s="132">
        <f t="shared" si="4"/>
        <v>0</v>
      </c>
    </row>
    <row r="46" spans="1:9" ht="13.5" thickBot="1" x14ac:dyDescent="0.25">
      <c r="A46" s="65">
        <v>39</v>
      </c>
      <c r="B46" s="122" t="s">
        <v>39</v>
      </c>
      <c r="C46" s="141"/>
      <c r="D46" s="142"/>
      <c r="E46" s="142"/>
      <c r="F46" s="143"/>
      <c r="G46" s="144"/>
      <c r="H46" s="151"/>
      <c r="I46" s="12"/>
    </row>
    <row r="47" spans="1:9" ht="13.5" thickBot="1" x14ac:dyDescent="0.25">
      <c r="A47" s="726" t="s">
        <v>176</v>
      </c>
      <c r="B47" s="727"/>
      <c r="C47" s="727"/>
      <c r="D47" s="727"/>
      <c r="E47" s="727"/>
      <c r="F47" s="727"/>
      <c r="G47" s="727"/>
      <c r="H47" s="728"/>
      <c r="I47" s="12"/>
    </row>
    <row r="48" spans="1:9" x14ac:dyDescent="0.2">
      <c r="A48" s="61">
        <v>40</v>
      </c>
      <c r="B48" s="344" t="s">
        <v>175</v>
      </c>
      <c r="C48" s="123" t="s">
        <v>182</v>
      </c>
      <c r="D48" s="124"/>
      <c r="E48" s="124"/>
      <c r="F48" s="125">
        <f>SUM(D48:E48)</f>
        <v>0</v>
      </c>
      <c r="G48" s="126"/>
      <c r="H48" s="127">
        <f t="shared" si="4"/>
        <v>0</v>
      </c>
      <c r="I48" s="12"/>
    </row>
    <row r="49" spans="1:9" x14ac:dyDescent="0.2">
      <c r="A49" s="62">
        <v>41</v>
      </c>
      <c r="B49" s="343" t="s">
        <v>177</v>
      </c>
      <c r="C49" s="128" t="s">
        <v>151</v>
      </c>
      <c r="D49" s="129"/>
      <c r="E49" s="129"/>
      <c r="F49" s="150">
        <f t="shared" ref="F49:F52" si="6">SUM(D49:E49)</f>
        <v>0</v>
      </c>
      <c r="G49" s="131"/>
      <c r="H49" s="132">
        <f t="shared" si="4"/>
        <v>0</v>
      </c>
      <c r="I49" s="12"/>
    </row>
    <row r="50" spans="1:9" x14ac:dyDescent="0.2">
      <c r="A50" s="62">
        <v>42</v>
      </c>
      <c r="B50" s="343" t="s">
        <v>178</v>
      </c>
      <c r="C50" s="128" t="s">
        <v>151</v>
      </c>
      <c r="D50" s="129"/>
      <c r="E50" s="129"/>
      <c r="F50" s="150">
        <f t="shared" si="6"/>
        <v>0</v>
      </c>
      <c r="G50" s="131"/>
      <c r="H50" s="132">
        <f t="shared" si="4"/>
        <v>0</v>
      </c>
      <c r="I50" s="12"/>
    </row>
    <row r="51" spans="1:9" x14ac:dyDescent="0.2">
      <c r="A51" s="62">
        <v>43</v>
      </c>
      <c r="B51" s="343" t="s">
        <v>179</v>
      </c>
      <c r="C51" s="128" t="s">
        <v>151</v>
      </c>
      <c r="D51" s="129"/>
      <c r="E51" s="129"/>
      <c r="F51" s="150">
        <f t="shared" si="6"/>
        <v>0</v>
      </c>
      <c r="G51" s="131"/>
      <c r="H51" s="132">
        <f t="shared" si="4"/>
        <v>0</v>
      </c>
      <c r="I51" s="12"/>
    </row>
    <row r="52" spans="1:9" x14ac:dyDescent="0.2">
      <c r="A52" s="62">
        <v>44</v>
      </c>
      <c r="B52" s="343" t="s">
        <v>180</v>
      </c>
      <c r="C52" s="128" t="s">
        <v>151</v>
      </c>
      <c r="D52" s="129"/>
      <c r="E52" s="129"/>
      <c r="F52" s="150">
        <f t="shared" si="6"/>
        <v>0</v>
      </c>
      <c r="G52" s="131"/>
      <c r="H52" s="132">
        <f t="shared" si="4"/>
        <v>0</v>
      </c>
      <c r="I52" s="12"/>
    </row>
    <row r="53" spans="1:9" x14ac:dyDescent="0.2">
      <c r="A53" s="62">
        <v>45</v>
      </c>
      <c r="B53" s="343" t="s">
        <v>437</v>
      </c>
      <c r="C53" s="128" t="s">
        <v>151</v>
      </c>
      <c r="D53" s="129"/>
      <c r="E53" s="129"/>
      <c r="F53" s="150">
        <f t="shared" ref="F53:F55" si="7">SUM(D53:E53)</f>
        <v>0</v>
      </c>
      <c r="G53" s="131"/>
      <c r="H53" s="132">
        <f t="shared" ref="H53:H55" si="8">IF(E53=0,0,(G53-F53)/F53)</f>
        <v>0</v>
      </c>
    </row>
    <row r="54" spans="1:9" x14ac:dyDescent="0.2">
      <c r="A54" s="62">
        <v>46</v>
      </c>
      <c r="B54" s="343" t="s">
        <v>438</v>
      </c>
      <c r="C54" s="128" t="s">
        <v>151</v>
      </c>
      <c r="D54" s="129"/>
      <c r="E54" s="129"/>
      <c r="F54" s="150">
        <f t="shared" si="7"/>
        <v>0</v>
      </c>
      <c r="G54" s="131"/>
      <c r="H54" s="132">
        <f t="shared" si="8"/>
        <v>0</v>
      </c>
    </row>
    <row r="55" spans="1:9" ht="13.5" thickBot="1" x14ac:dyDescent="0.25">
      <c r="A55" s="62">
        <v>47</v>
      </c>
      <c r="B55" s="343" t="s">
        <v>439</v>
      </c>
      <c r="C55" s="128" t="s">
        <v>151</v>
      </c>
      <c r="D55" s="129"/>
      <c r="E55" s="129"/>
      <c r="F55" s="150">
        <f t="shared" si="7"/>
        <v>0</v>
      </c>
      <c r="G55" s="131"/>
      <c r="H55" s="132">
        <f t="shared" si="8"/>
        <v>0</v>
      </c>
    </row>
    <row r="56" spans="1:9" ht="13.5" thickBot="1" x14ac:dyDescent="0.25">
      <c r="A56" s="726" t="s">
        <v>440</v>
      </c>
      <c r="B56" s="727"/>
      <c r="C56" s="727"/>
      <c r="D56" s="727"/>
      <c r="E56" s="727"/>
      <c r="F56" s="727"/>
      <c r="G56" s="727"/>
      <c r="H56" s="728"/>
      <c r="I56" s="12"/>
    </row>
    <row r="57" spans="1:9" x14ac:dyDescent="0.2">
      <c r="A57" s="61">
        <v>50</v>
      </c>
      <c r="B57" s="344" t="s">
        <v>460</v>
      </c>
      <c r="C57" s="123" t="s">
        <v>181</v>
      </c>
      <c r="D57" s="129"/>
      <c r="E57" s="129"/>
      <c r="F57" s="150">
        <f t="shared" ref="F57" si="9">SUM(D57:E57)</f>
        <v>0</v>
      </c>
      <c r="G57" s="131"/>
      <c r="H57" s="132">
        <f t="shared" ref="H57" si="10">IF(E57=0,0,(G57-F57)/F57)</f>
        <v>0</v>
      </c>
    </row>
    <row r="58" spans="1:9" x14ac:dyDescent="0.2">
      <c r="A58" s="62">
        <v>51</v>
      </c>
      <c r="B58" s="343" t="s">
        <v>461</v>
      </c>
      <c r="C58" s="128" t="s">
        <v>181</v>
      </c>
      <c r="D58" s="129"/>
      <c r="E58" s="129"/>
      <c r="F58" s="150">
        <f t="shared" ref="F58:F68" si="11">SUM(D58:E58)</f>
        <v>0</v>
      </c>
      <c r="G58" s="131"/>
      <c r="H58" s="132">
        <f t="shared" ref="H58:H68" si="12">IF(E58=0,0,(G58-F58)/F58)</f>
        <v>0</v>
      </c>
    </row>
    <row r="59" spans="1:9" x14ac:dyDescent="0.2">
      <c r="A59" s="62">
        <v>52</v>
      </c>
      <c r="B59" s="343" t="s">
        <v>462</v>
      </c>
      <c r="C59" s="128" t="s">
        <v>182</v>
      </c>
      <c r="D59" s="129"/>
      <c r="E59" s="129"/>
      <c r="F59" s="150">
        <f t="shared" si="11"/>
        <v>0</v>
      </c>
      <c r="G59" s="131"/>
      <c r="H59" s="132">
        <f t="shared" si="12"/>
        <v>0</v>
      </c>
    </row>
    <row r="60" spans="1:9" x14ac:dyDescent="0.2">
      <c r="A60" s="62">
        <v>53</v>
      </c>
      <c r="B60" s="343" t="s">
        <v>463</v>
      </c>
      <c r="C60" s="128" t="s">
        <v>470</v>
      </c>
      <c r="D60" s="129"/>
      <c r="E60" s="129"/>
      <c r="F60" s="150">
        <f t="shared" si="11"/>
        <v>0</v>
      </c>
      <c r="G60" s="131"/>
      <c r="H60" s="132">
        <f t="shared" si="12"/>
        <v>0</v>
      </c>
    </row>
    <row r="61" spans="1:9" x14ac:dyDescent="0.2">
      <c r="A61" s="62">
        <v>54</v>
      </c>
      <c r="B61" s="343" t="s">
        <v>464</v>
      </c>
      <c r="C61" s="128" t="s">
        <v>296</v>
      </c>
      <c r="D61" s="129"/>
      <c r="E61" s="129"/>
      <c r="F61" s="150">
        <f t="shared" si="11"/>
        <v>0</v>
      </c>
      <c r="G61" s="131"/>
      <c r="H61" s="132">
        <f t="shared" si="12"/>
        <v>0</v>
      </c>
    </row>
    <row r="62" spans="1:9" x14ac:dyDescent="0.2">
      <c r="A62" s="62">
        <v>55</v>
      </c>
      <c r="B62" s="343" t="s">
        <v>465</v>
      </c>
      <c r="C62" s="128" t="s">
        <v>182</v>
      </c>
      <c r="D62" s="129"/>
      <c r="E62" s="129"/>
      <c r="F62" s="150">
        <f t="shared" si="11"/>
        <v>0</v>
      </c>
      <c r="G62" s="131"/>
      <c r="H62" s="132">
        <f t="shared" si="12"/>
        <v>0</v>
      </c>
    </row>
    <row r="63" spans="1:9" x14ac:dyDescent="0.2">
      <c r="A63" s="62">
        <v>56</v>
      </c>
      <c r="B63" s="343" t="s">
        <v>523</v>
      </c>
      <c r="C63" s="128" t="s">
        <v>151</v>
      </c>
      <c r="D63" s="129"/>
      <c r="E63" s="129"/>
      <c r="F63" s="150">
        <f t="shared" si="11"/>
        <v>0</v>
      </c>
      <c r="G63" s="131"/>
      <c r="H63" s="132">
        <f t="shared" si="12"/>
        <v>0</v>
      </c>
    </row>
    <row r="64" spans="1:9" x14ac:dyDescent="0.2">
      <c r="A64" s="62">
        <v>57</v>
      </c>
      <c r="B64" s="343" t="s">
        <v>524</v>
      </c>
      <c r="C64" s="128" t="s">
        <v>183</v>
      </c>
      <c r="D64" s="129"/>
      <c r="E64" s="129"/>
      <c r="F64" s="150">
        <f t="shared" si="11"/>
        <v>0</v>
      </c>
      <c r="G64" s="131"/>
      <c r="H64" s="132">
        <f t="shared" si="12"/>
        <v>0</v>
      </c>
    </row>
    <row r="65" spans="1:8" x14ac:dyDescent="0.2">
      <c r="A65" s="62">
        <v>60</v>
      </c>
      <c r="B65" s="343" t="s">
        <v>466</v>
      </c>
      <c r="C65" s="128" t="s">
        <v>151</v>
      </c>
      <c r="D65" s="129"/>
      <c r="E65" s="129"/>
      <c r="F65" s="150">
        <f t="shared" si="11"/>
        <v>0</v>
      </c>
      <c r="G65" s="131"/>
      <c r="H65" s="132">
        <f t="shared" si="12"/>
        <v>0</v>
      </c>
    </row>
    <row r="66" spans="1:8" x14ac:dyDescent="0.2">
      <c r="A66" s="62">
        <v>61</v>
      </c>
      <c r="B66" s="343" t="s">
        <v>467</v>
      </c>
      <c r="C66" s="128" t="s">
        <v>181</v>
      </c>
      <c r="D66" s="129"/>
      <c r="E66" s="129"/>
      <c r="F66" s="150">
        <f t="shared" si="11"/>
        <v>0</v>
      </c>
      <c r="G66" s="131"/>
      <c r="H66" s="132">
        <f t="shared" si="12"/>
        <v>0</v>
      </c>
    </row>
    <row r="67" spans="1:8" x14ac:dyDescent="0.2">
      <c r="A67" s="62">
        <v>62</v>
      </c>
      <c r="B67" s="343" t="s">
        <v>468</v>
      </c>
      <c r="C67" s="128" t="s">
        <v>470</v>
      </c>
      <c r="D67" s="129"/>
      <c r="E67" s="129"/>
      <c r="F67" s="150">
        <f t="shared" si="11"/>
        <v>0</v>
      </c>
      <c r="G67" s="131"/>
      <c r="H67" s="132">
        <f t="shared" si="12"/>
        <v>0</v>
      </c>
    </row>
    <row r="68" spans="1:8" x14ac:dyDescent="0.2">
      <c r="A68" s="62">
        <v>63</v>
      </c>
      <c r="B68" s="343" t="s">
        <v>469</v>
      </c>
      <c r="C68" s="128" t="s">
        <v>296</v>
      </c>
      <c r="D68" s="129"/>
      <c r="E68" s="129"/>
      <c r="F68" s="150">
        <f t="shared" si="11"/>
        <v>0</v>
      </c>
      <c r="G68" s="131"/>
      <c r="H68" s="132">
        <f t="shared" si="12"/>
        <v>0</v>
      </c>
    </row>
  </sheetData>
  <sheetProtection sheet="1" objects="1" scenarios="1"/>
  <mergeCells count="6">
    <mergeCell ref="A56:H56"/>
    <mergeCell ref="A36:H36"/>
    <mergeCell ref="A47:H47"/>
    <mergeCell ref="A3:H3"/>
    <mergeCell ref="D1:H1"/>
    <mergeCell ref="A25:H25"/>
  </mergeCells>
  <phoneticPr fontId="8" type="noConversion"/>
  <conditionalFormatting sqref="H44:H45 H21 H42 H4:H19 H27:H32 H48:H49">
    <cfRule type="cellIs" dxfId="209" priority="83" operator="lessThanOrEqual">
      <formula>-0.1</formula>
    </cfRule>
    <cfRule type="cellIs" dxfId="208" priority="84" operator="greaterThanOrEqual">
      <formula>0.1</formula>
    </cfRule>
  </conditionalFormatting>
  <conditionalFormatting sqref="H44:H45 H21 H42 H4:H19 H27:H32 H48:H49">
    <cfRule type="cellIs" dxfId="207" priority="82" operator="lessThan">
      <formula>0</formula>
    </cfRule>
  </conditionalFormatting>
  <conditionalFormatting sqref="H26">
    <cfRule type="cellIs" dxfId="206" priority="71" operator="lessThanOrEqual">
      <formula>-0.1</formula>
    </cfRule>
    <cfRule type="cellIs" dxfId="205" priority="72" operator="greaterThanOrEqual">
      <formula>0.1</formula>
    </cfRule>
  </conditionalFormatting>
  <conditionalFormatting sqref="H26">
    <cfRule type="cellIs" dxfId="204" priority="70" operator="lessThan">
      <formula>0</formula>
    </cfRule>
  </conditionalFormatting>
  <conditionalFormatting sqref="H38:H41">
    <cfRule type="cellIs" dxfId="203" priority="61" operator="lessThan">
      <formula>0</formula>
    </cfRule>
  </conditionalFormatting>
  <conditionalFormatting sqref="H38:H41">
    <cfRule type="cellIs" dxfId="202" priority="62" operator="lessThanOrEqual">
      <formula>-0.1</formula>
    </cfRule>
    <cfRule type="cellIs" dxfId="201" priority="63" operator="greaterThanOrEqual">
      <formula>0.1</formula>
    </cfRule>
  </conditionalFormatting>
  <conditionalFormatting sqref="H43">
    <cfRule type="cellIs" dxfId="200" priority="55" operator="lessThan">
      <formula>0</formula>
    </cfRule>
  </conditionalFormatting>
  <conditionalFormatting sqref="H33:H34">
    <cfRule type="cellIs" dxfId="199" priority="68" operator="lessThanOrEqual">
      <formula>-0.1</formula>
    </cfRule>
    <cfRule type="cellIs" dxfId="198" priority="69" operator="greaterThanOrEqual">
      <formula>0.1</formula>
    </cfRule>
  </conditionalFormatting>
  <conditionalFormatting sqref="H33:H34">
    <cfRule type="cellIs" dxfId="197" priority="67" operator="lessThan">
      <formula>0</formula>
    </cfRule>
  </conditionalFormatting>
  <conditionalFormatting sqref="H37">
    <cfRule type="cellIs" dxfId="196" priority="59" operator="lessThanOrEqual">
      <formula>-0.1</formula>
    </cfRule>
    <cfRule type="cellIs" dxfId="195" priority="60" operator="greaterThanOrEqual">
      <formula>0.1</formula>
    </cfRule>
  </conditionalFormatting>
  <conditionalFormatting sqref="H37">
    <cfRule type="cellIs" dxfId="194" priority="58" operator="lessThan">
      <formula>0</formula>
    </cfRule>
  </conditionalFormatting>
  <conditionalFormatting sqref="H43">
    <cfRule type="cellIs" dxfId="193" priority="56" operator="lessThanOrEqual">
      <formula>-0.1</formula>
    </cfRule>
    <cfRule type="cellIs" dxfId="192" priority="57" operator="greaterThanOrEqual">
      <formula>0.1</formula>
    </cfRule>
  </conditionalFormatting>
  <conditionalFormatting sqref="H46">
    <cfRule type="cellIs" dxfId="191" priority="52" operator="lessThan">
      <formula>0</formula>
    </cfRule>
  </conditionalFormatting>
  <conditionalFormatting sqref="H46">
    <cfRule type="cellIs" dxfId="190" priority="53" operator="lessThanOrEqual">
      <formula>-0.1</formula>
    </cfRule>
    <cfRule type="cellIs" dxfId="189" priority="54" operator="greaterThanOrEqual">
      <formula>0.1</formula>
    </cfRule>
  </conditionalFormatting>
  <conditionalFormatting sqref="H35">
    <cfRule type="cellIs" dxfId="188" priority="8" operator="lessThanOrEqual">
      <formula>-0.1</formula>
    </cfRule>
    <cfRule type="cellIs" dxfId="187" priority="9" operator="greaterThanOrEqual">
      <formula>0.1</formula>
    </cfRule>
  </conditionalFormatting>
  <conditionalFormatting sqref="H35">
    <cfRule type="cellIs" dxfId="186" priority="7" operator="lessThan">
      <formula>0</formula>
    </cfRule>
  </conditionalFormatting>
  <conditionalFormatting sqref="H50:H55">
    <cfRule type="cellIs" dxfId="185" priority="5" operator="lessThanOrEqual">
      <formula>-0.1</formula>
    </cfRule>
    <cfRule type="cellIs" dxfId="184" priority="6" operator="greaterThanOrEqual">
      <formula>0.1</formula>
    </cfRule>
  </conditionalFormatting>
  <conditionalFormatting sqref="H50:H55">
    <cfRule type="cellIs" dxfId="183" priority="4" operator="lessThan">
      <formula>0</formula>
    </cfRule>
  </conditionalFormatting>
  <conditionalFormatting sqref="H57:H68">
    <cfRule type="cellIs" dxfId="182" priority="2" operator="lessThanOrEqual">
      <formula>-0.1</formula>
    </cfRule>
    <cfRule type="cellIs" dxfId="181" priority="3" operator="greaterThanOrEqual">
      <formula>0.1</formula>
    </cfRule>
  </conditionalFormatting>
  <conditionalFormatting sqref="H57:H68">
    <cfRule type="cellIs" dxfId="180" priority="1" operator="lessThan">
      <formula>0</formula>
    </cfRule>
  </conditionalFormatting>
  <hyperlinks>
    <hyperlink ref="B4" location="'III-B'!C5" display="Personal Care"/>
    <hyperlink ref="B5" location="'III-B'!D5" display="Homemaker"/>
    <hyperlink ref="B6" location="'III-B'!E5" display="Chore"/>
    <hyperlink ref="B9" location="'III-B'!F5" display="Adult Day Care/Health"/>
    <hyperlink ref="B10" location="'III-B'!K5" display="Case Management"/>
    <hyperlink ref="B11" location="'III-B'!L5" display="Assisted Transportation"/>
    <hyperlink ref="B15" location="'III-B'!L5" display="Transportation"/>
    <hyperlink ref="B17" location="'III-B'!N5" display="Information &amp; Assistance"/>
    <hyperlink ref="B19" location="'III-B'!O5" display="Health Promotion/Disease Prevention (Non Evidence-Based)*"/>
    <hyperlink ref="B27" location="'III-B'!G5" display="Telephoning &amp; Visiting"/>
    <hyperlink ref="B28" location="'III-B'!P5" display="Senior Center Hours"/>
    <hyperlink ref="B29" location="'III-B'!H5" display="Material Distribution"/>
    <hyperlink ref="B32" location="'III-B'!I5" display="Respite"/>
    <hyperlink ref="B30" location="'III-B'!Q5" display="Social Activities"/>
    <hyperlink ref="B31" location="'III-B'!R5" display="Counseling"/>
    <hyperlink ref="B33" location="'III-B'!S5" display="Outreach"/>
    <hyperlink ref="B34" location="'III-B'!T5" display="Information Services"/>
    <hyperlink ref="B35" location="'III-B'!W5" display="Legal Outreach"/>
    <hyperlink ref="B21" location="'III-B'!V5" display="Legal Assistance"/>
    <hyperlink ref="B7" location="'III-C(2)'!C5" display="Home Delivered Meals"/>
    <hyperlink ref="B12" location="'III-C(1)'!C5" display="Congregate Meals"/>
    <hyperlink ref="B18" location="'III-D'!C5" display="Health Promotion/Disease Prevention (Evidence-Based)*"/>
    <hyperlink ref="B37" location="'III-E'!C5" display="Caregiver Counseling"/>
    <hyperlink ref="B38" location="'III-E'!D5" display="Caregiver Training"/>
    <hyperlink ref="B39" location="'III-E'!E5" display="Caregiver Respite"/>
    <hyperlink ref="B40" location="'III-E'!F5" display="Caregiver Supplemental Services"/>
    <hyperlink ref="B41" location="'III-E'!G5" display="Caregiver Assistance: Case Management"/>
    <hyperlink ref="B42" location="'III-E'!H5" display="Caregiver Support Groups"/>
    <hyperlink ref="B43" location="'III-E'!I5" display="Caregiver Assistance: Information &amp; Assistance"/>
    <hyperlink ref="B44" location="'III-E'!J5" display="Caregiver Outreach"/>
    <hyperlink ref="B45" location="'III-E'!K5" display="Caregiver Information Services"/>
    <hyperlink ref="B48" location="'State Funds'!H5" display="Information &amp; Referral"/>
    <hyperlink ref="B49" location="'Other Programs'!I5" display="Options Counseling"/>
    <hyperlink ref="B50" location="'State Funds'!J5" display="Transitional Options Counseling"/>
    <hyperlink ref="B51" location="'State Funds'!K5" display="Benefits Assistance"/>
    <hyperlink ref="B52" location="'State Funds'!L5" display="Mobility Training"/>
    <hyperlink ref="B26" location="'State Funds'!C5" display="Care Management"/>
    <hyperlink ref="B53" location="'State Funds'!M5" display="Point of Entry"/>
    <hyperlink ref="B54" location="'State Funds'!N5" display="Unmet Service Needs"/>
    <hyperlink ref="B55" location="'State Funds'!O5" display="Home Care Provider Registry"/>
    <hyperlink ref="B57" location="'III-C(2)'!F5" display="COVID19 To-Go Meals"/>
    <hyperlink ref="B58" location="'III-C(2)'!G5" display="COVID19 Home Delivered Meals"/>
    <hyperlink ref="B59" location="'III-B'!J5" display="COVID19 Well Check"/>
    <hyperlink ref="B60" location="'III-B'!K5" display="COVID19 Consumables"/>
    <hyperlink ref="B61" location="'III-B'!L5" display="COVID19 Devices"/>
    <hyperlink ref="B62" location="'III-B'!M5" display="COVID19 Group Socials"/>
    <hyperlink ref="B65" location="'III-E'!L5" display="COVID19 CG Homemaker"/>
    <hyperlink ref="B66" location="'III-E'!M5" display="COVID19 CG Home Delivered Meal"/>
    <hyperlink ref="B67" location="'III-E'!N5" display="COVID19 CG Consumable Supplies"/>
    <hyperlink ref="B68" location="'III-E'!O5" display="COVID19 CG Devices"/>
  </hyperlinks>
  <pageMargins left="1" right="0.7" top="1" bottom="0.75" header="0.55000000000000004" footer="0.3"/>
  <pageSetup scale="71" orientation="portrait" r:id="rId1"/>
  <headerFooter>
    <oddHeader xml:space="preserve">&amp;CAAA Name&amp;RDate
</oddHead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showGridLines="0" view="pageLayout" zoomScaleNormal="100" workbookViewId="0">
      <selection activeCell="A5" sqref="A5:D7"/>
    </sheetView>
  </sheetViews>
  <sheetFormatPr defaultColWidth="9.140625" defaultRowHeight="12.75" x14ac:dyDescent="0.2"/>
  <cols>
    <col min="1" max="1" width="33.85546875" style="12" customWidth="1"/>
    <col min="2" max="2" width="18.7109375" style="12" customWidth="1"/>
    <col min="3" max="3" width="25" style="12" customWidth="1"/>
    <col min="4" max="4" width="4.7109375" style="12" customWidth="1"/>
    <col min="5" max="16384" width="9.140625" style="12"/>
  </cols>
  <sheetData>
    <row r="1" spans="1:4" x14ac:dyDescent="0.2">
      <c r="A1" s="1"/>
    </row>
    <row r="3" spans="1:4" ht="18.75" customHeight="1" x14ac:dyDescent="0.25">
      <c r="A3" s="69" t="s">
        <v>2</v>
      </c>
      <c r="B3" s="69"/>
      <c r="C3" s="69"/>
      <c r="D3" s="70"/>
    </row>
    <row r="4" spans="1:4" ht="15" x14ac:dyDescent="0.2">
      <c r="A4" s="71"/>
      <c r="B4" s="71"/>
      <c r="C4" s="71"/>
      <c r="D4" s="71"/>
    </row>
    <row r="5" spans="1:4" ht="15.75" customHeight="1" x14ac:dyDescent="0.2">
      <c r="A5" s="759" t="s">
        <v>349</v>
      </c>
      <c r="B5" s="759"/>
      <c r="C5" s="759"/>
      <c r="D5" s="759"/>
    </row>
    <row r="6" spans="1:4" ht="12.75" customHeight="1" x14ac:dyDescent="0.2">
      <c r="A6" s="759"/>
      <c r="B6" s="759"/>
      <c r="C6" s="759"/>
      <c r="D6" s="759"/>
    </row>
    <row r="7" spans="1:4" ht="40.5" customHeight="1" x14ac:dyDescent="0.2">
      <c r="A7" s="759"/>
      <c r="B7" s="759"/>
      <c r="C7" s="759"/>
      <c r="D7" s="759"/>
    </row>
    <row r="8" spans="1:4" ht="15" x14ac:dyDescent="0.2">
      <c r="A8" s="71"/>
      <c r="B8" s="71"/>
      <c r="C8" s="71"/>
      <c r="D8" s="71"/>
    </row>
    <row r="9" spans="1:4" s="75" customFormat="1" ht="18.75" customHeight="1" x14ac:dyDescent="0.2">
      <c r="A9" s="72" t="s">
        <v>3</v>
      </c>
      <c r="B9" s="73" t="s">
        <v>4</v>
      </c>
      <c r="C9" s="74">
        <v>0</v>
      </c>
      <c r="D9" s="72"/>
    </row>
    <row r="10" spans="1:4" s="75" customFormat="1" ht="18.75" customHeight="1" x14ac:dyDescent="0.2">
      <c r="A10" s="72" t="s">
        <v>5</v>
      </c>
      <c r="B10" s="73" t="s">
        <v>4</v>
      </c>
      <c r="C10" s="74">
        <v>0</v>
      </c>
      <c r="D10" s="72"/>
    </row>
    <row r="11" spans="1:4" s="75" customFormat="1" ht="18.75" customHeight="1" x14ac:dyDescent="0.2">
      <c r="A11" s="72" t="s">
        <v>6</v>
      </c>
      <c r="B11" s="73" t="s">
        <v>4</v>
      </c>
      <c r="C11" s="74">
        <v>0</v>
      </c>
      <c r="D11" s="72"/>
    </row>
    <row r="12" spans="1:4" s="75" customFormat="1" ht="18.75" customHeight="1" x14ac:dyDescent="0.2">
      <c r="A12" s="72" t="s">
        <v>7</v>
      </c>
      <c r="B12" s="73" t="s">
        <v>4</v>
      </c>
      <c r="C12" s="74">
        <v>0</v>
      </c>
      <c r="D12" s="72"/>
    </row>
    <row r="13" spans="1:4" s="75" customFormat="1" ht="18.75" customHeight="1" x14ac:dyDescent="0.2">
      <c r="A13" s="72" t="s">
        <v>36</v>
      </c>
      <c r="B13" s="73" t="s">
        <v>4</v>
      </c>
      <c r="C13" s="74">
        <v>0</v>
      </c>
      <c r="D13" s="72"/>
    </row>
    <row r="14" spans="1:4" ht="18.75" customHeight="1" x14ac:dyDescent="0.2">
      <c r="A14" s="71" t="s">
        <v>37</v>
      </c>
      <c r="B14" s="71" t="s">
        <v>38</v>
      </c>
      <c r="C14" s="76">
        <v>0</v>
      </c>
      <c r="D14" s="71"/>
    </row>
    <row r="15" spans="1:4" ht="30.75" customHeight="1" x14ac:dyDescent="0.25">
      <c r="A15" s="772" t="s">
        <v>8</v>
      </c>
      <c r="B15" s="772"/>
      <c r="C15" s="772"/>
      <c r="D15" s="772"/>
    </row>
    <row r="16" spans="1:4" ht="15" customHeight="1" x14ac:dyDescent="0.2">
      <c r="A16" s="760"/>
      <c r="B16" s="761"/>
      <c r="C16" s="761"/>
      <c r="D16" s="762"/>
    </row>
    <row r="17" spans="1:4" ht="15" customHeight="1" x14ac:dyDescent="0.2">
      <c r="A17" s="763"/>
      <c r="B17" s="773"/>
      <c r="C17" s="773"/>
      <c r="D17" s="765"/>
    </row>
    <row r="18" spans="1:4" ht="15" customHeight="1" x14ac:dyDescent="0.2">
      <c r="A18" s="763"/>
      <c r="B18" s="773"/>
      <c r="C18" s="773"/>
      <c r="D18" s="765"/>
    </row>
    <row r="19" spans="1:4" ht="15" customHeight="1" x14ac:dyDescent="0.2">
      <c r="A19" s="763"/>
      <c r="B19" s="773"/>
      <c r="C19" s="773"/>
      <c r="D19" s="765"/>
    </row>
    <row r="20" spans="1:4" ht="15" customHeight="1" x14ac:dyDescent="0.2">
      <c r="A20" s="763"/>
      <c r="B20" s="773"/>
      <c r="C20" s="773"/>
      <c r="D20" s="765"/>
    </row>
    <row r="21" spans="1:4" ht="15" customHeight="1" x14ac:dyDescent="0.2">
      <c r="A21" s="763"/>
      <c r="B21" s="773"/>
      <c r="C21" s="773"/>
      <c r="D21" s="765"/>
    </row>
    <row r="22" spans="1:4" ht="15" customHeight="1" x14ac:dyDescent="0.2">
      <c r="A22" s="763"/>
      <c r="B22" s="773"/>
      <c r="C22" s="773"/>
      <c r="D22" s="765"/>
    </row>
    <row r="23" spans="1:4" ht="15" customHeight="1" x14ac:dyDescent="0.2">
      <c r="A23" s="763"/>
      <c r="B23" s="773"/>
      <c r="C23" s="773"/>
      <c r="D23" s="765"/>
    </row>
    <row r="24" spans="1:4" ht="15" customHeight="1" x14ac:dyDescent="0.2">
      <c r="A24" s="763"/>
      <c r="B24" s="773"/>
      <c r="C24" s="773"/>
      <c r="D24" s="765"/>
    </row>
    <row r="25" spans="1:4" ht="15" customHeight="1" x14ac:dyDescent="0.2">
      <c r="A25" s="763"/>
      <c r="B25" s="773"/>
      <c r="C25" s="773"/>
      <c r="D25" s="765"/>
    </row>
    <row r="26" spans="1:4" ht="15" customHeight="1" x14ac:dyDescent="0.2">
      <c r="A26" s="763"/>
      <c r="B26" s="773"/>
      <c r="C26" s="773"/>
      <c r="D26" s="765"/>
    </row>
    <row r="27" spans="1:4" ht="15" customHeight="1" x14ac:dyDescent="0.2">
      <c r="A27" s="763"/>
      <c r="B27" s="773"/>
      <c r="C27" s="773"/>
      <c r="D27" s="765"/>
    </row>
    <row r="28" spans="1:4" ht="15" customHeight="1" x14ac:dyDescent="0.2">
      <c r="A28" s="763"/>
      <c r="B28" s="773"/>
      <c r="C28" s="773"/>
      <c r="D28" s="765"/>
    </row>
    <row r="29" spans="1:4" ht="15" customHeight="1" x14ac:dyDescent="0.2">
      <c r="A29" s="763"/>
      <c r="B29" s="773"/>
      <c r="C29" s="773"/>
      <c r="D29" s="765"/>
    </row>
    <row r="30" spans="1:4" ht="15" customHeight="1" x14ac:dyDescent="0.2">
      <c r="A30" s="763"/>
      <c r="B30" s="773"/>
      <c r="C30" s="773"/>
      <c r="D30" s="765"/>
    </row>
    <row r="31" spans="1:4" ht="15" customHeight="1" x14ac:dyDescent="0.2">
      <c r="A31" s="766"/>
      <c r="B31" s="767"/>
      <c r="C31" s="767"/>
      <c r="D31" s="768"/>
    </row>
    <row r="32" spans="1:4" ht="16.5" customHeight="1" x14ac:dyDescent="0.2">
      <c r="A32" s="77"/>
      <c r="B32" s="78"/>
      <c r="C32" s="78"/>
    </row>
    <row r="33" spans="1:4" s="71" customFormat="1" ht="15.75" x14ac:dyDescent="0.25">
      <c r="A33" s="79" t="s">
        <v>9</v>
      </c>
      <c r="B33" s="70"/>
      <c r="C33" s="70"/>
      <c r="D33" s="70"/>
    </row>
    <row r="34" spans="1:4" s="71" customFormat="1" ht="15" x14ac:dyDescent="0.2">
      <c r="A34" s="70"/>
      <c r="B34" s="70"/>
      <c r="C34" s="70"/>
      <c r="D34" s="70"/>
    </row>
    <row r="35" spans="1:4" s="71" customFormat="1" ht="15.75" x14ac:dyDescent="0.25">
      <c r="A35" s="79" t="s">
        <v>142</v>
      </c>
      <c r="B35" s="70"/>
      <c r="C35" s="80"/>
      <c r="D35" s="70"/>
    </row>
    <row r="36" spans="1:4" s="71" customFormat="1" ht="15.75" x14ac:dyDescent="0.25">
      <c r="A36" s="79" t="s">
        <v>10</v>
      </c>
      <c r="B36" s="70"/>
      <c r="C36" s="70"/>
      <c r="D36" s="70"/>
    </row>
    <row r="37" spans="1:4" s="71" customFormat="1" ht="15" x14ac:dyDescent="0.2"/>
    <row r="49" spans="1:1" x14ac:dyDescent="0.2">
      <c r="A49" s="550" t="s">
        <v>414</v>
      </c>
    </row>
    <row r="50" spans="1:1" x14ac:dyDescent="0.2">
      <c r="A50" s="550" t="s">
        <v>415</v>
      </c>
    </row>
  </sheetData>
  <sheetProtection sheet="1" objects="1" scenarios="1"/>
  <mergeCells count="3">
    <mergeCell ref="A5:D7"/>
    <mergeCell ref="A15:D15"/>
    <mergeCell ref="A16:D31"/>
  </mergeCells>
  <hyperlinks>
    <hyperlink ref="A49" location="'Units of Service'!A1" display="Return to Units of Service"/>
    <hyperlink ref="A50" location="ReadMe!A1" display="Return to ReadMe!"/>
  </hyperlinks>
  <pageMargins left="1" right="0.7" top="1" bottom="0.75" header="0.55000000000000004" footer="0.3"/>
  <pageSetup fitToHeight="0" orientation="portrait" r:id="rId1"/>
  <headerFooter>
    <oddHeader xml:space="preserve">&amp;CAAA Name
&amp;RDate
</oddHead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F36"/>
  <sheetViews>
    <sheetView showGridLines="0" zoomScale="80" zoomScaleNormal="80" workbookViewId="0">
      <selection activeCell="D24" sqref="D24"/>
    </sheetView>
  </sheetViews>
  <sheetFormatPr defaultRowHeight="12.75" x14ac:dyDescent="0.2"/>
  <cols>
    <col min="1" max="1" width="69.42578125" customWidth="1"/>
    <col min="4" max="4" width="74.28515625" customWidth="1"/>
    <col min="6" max="6" width="76.28515625" customWidth="1"/>
  </cols>
  <sheetData>
    <row r="1" spans="1:6" x14ac:dyDescent="0.2">
      <c r="A1" s="562" t="s">
        <v>507</v>
      </c>
      <c r="D1" s="554" t="s">
        <v>510</v>
      </c>
      <c r="F1" s="560" t="s">
        <v>511</v>
      </c>
    </row>
    <row r="2" spans="1:6" x14ac:dyDescent="0.2">
      <c r="A2" s="563"/>
      <c r="D2" s="555"/>
      <c r="F2" s="561"/>
    </row>
    <row r="3" spans="1:6" ht="70.5" customHeight="1" x14ac:dyDescent="0.2">
      <c r="A3" s="572" t="s">
        <v>424</v>
      </c>
      <c r="D3" s="556" t="s">
        <v>447</v>
      </c>
      <c r="F3" s="571" t="s">
        <v>449</v>
      </c>
    </row>
    <row r="4" spans="1:6" x14ac:dyDescent="0.2">
      <c r="A4" s="563"/>
      <c r="D4" s="555"/>
      <c r="F4" s="558" t="s">
        <v>512</v>
      </c>
    </row>
    <row r="5" spans="1:6" x14ac:dyDescent="0.2">
      <c r="A5" s="562" t="s">
        <v>508</v>
      </c>
      <c r="D5" s="645"/>
      <c r="F5" s="559"/>
    </row>
    <row r="6" spans="1:6" ht="63.75" x14ac:dyDescent="0.2">
      <c r="A6" s="563"/>
      <c r="D6" s="555"/>
      <c r="F6" s="573" t="s">
        <v>450</v>
      </c>
    </row>
    <row r="7" spans="1:6" ht="25.5" customHeight="1" x14ac:dyDescent="0.2">
      <c r="A7" s="553" t="s">
        <v>441</v>
      </c>
      <c r="D7" s="555"/>
      <c r="F7" s="559"/>
    </row>
    <row r="8" spans="1:6" ht="12.75" customHeight="1" x14ac:dyDescent="0.2">
      <c r="A8" s="565"/>
      <c r="D8" s="555"/>
      <c r="F8" s="559"/>
    </row>
    <row r="9" spans="1:6" x14ac:dyDescent="0.2">
      <c r="A9" s="564"/>
      <c r="D9" s="555"/>
      <c r="F9" s="559"/>
    </row>
    <row r="10" spans="1:6" x14ac:dyDescent="0.2">
      <c r="A10" s="566" t="s">
        <v>428</v>
      </c>
      <c r="D10" s="555"/>
      <c r="F10" s="651" t="s">
        <v>575</v>
      </c>
    </row>
    <row r="11" spans="1:6" ht="48.75" customHeight="1" x14ac:dyDescent="0.2">
      <c r="A11" s="553" t="s">
        <v>442</v>
      </c>
      <c r="D11" s="556" t="s">
        <v>576</v>
      </c>
      <c r="F11" s="644" t="s">
        <v>528</v>
      </c>
    </row>
    <row r="12" spans="1:6" x14ac:dyDescent="0.2">
      <c r="A12" s="564"/>
      <c r="D12" s="555"/>
      <c r="F12" s="643"/>
    </row>
    <row r="13" spans="1:6" ht="38.25" x14ac:dyDescent="0.2">
      <c r="A13" s="564"/>
      <c r="D13" s="556" t="s">
        <v>577</v>
      </c>
      <c r="F13" s="619" t="s">
        <v>526</v>
      </c>
    </row>
    <row r="14" spans="1:6" ht="25.5" x14ac:dyDescent="0.2">
      <c r="A14" s="567" t="s">
        <v>427</v>
      </c>
      <c r="D14" s="620" t="s">
        <v>448</v>
      </c>
      <c r="F14" s="774" t="s">
        <v>503</v>
      </c>
    </row>
    <row r="15" spans="1:6" ht="64.5" customHeight="1" x14ac:dyDescent="0.2">
      <c r="A15" s="553" t="s">
        <v>443</v>
      </c>
      <c r="D15" s="556" t="s">
        <v>574</v>
      </c>
      <c r="F15" s="775"/>
    </row>
    <row r="16" spans="1:6" x14ac:dyDescent="0.2">
      <c r="A16" s="564"/>
      <c r="D16" s="555"/>
      <c r="F16" s="775"/>
    </row>
    <row r="17" spans="1:6" ht="63.75" x14ac:dyDescent="0.2">
      <c r="A17" s="564"/>
      <c r="D17" s="557" t="s">
        <v>579</v>
      </c>
      <c r="F17" s="775"/>
    </row>
    <row r="18" spans="1:6" ht="77.25" customHeight="1" x14ac:dyDescent="0.2">
      <c r="A18" s="553" t="s">
        <v>444</v>
      </c>
      <c r="D18" s="629" t="s">
        <v>515</v>
      </c>
      <c r="F18" s="775"/>
    </row>
    <row r="19" spans="1:6" x14ac:dyDescent="0.2">
      <c r="A19" s="564"/>
      <c r="D19" s="556"/>
      <c r="F19" s="775"/>
    </row>
    <row r="20" spans="1:6" ht="25.5" x14ac:dyDescent="0.2">
      <c r="A20" s="563"/>
      <c r="D20" s="629" t="s">
        <v>525</v>
      </c>
      <c r="F20" s="775"/>
    </row>
    <row r="21" spans="1:6" x14ac:dyDescent="0.2">
      <c r="A21" s="564" t="s">
        <v>425</v>
      </c>
      <c r="D21" s="555"/>
      <c r="F21" s="632" t="s">
        <v>513</v>
      </c>
    </row>
    <row r="22" spans="1:6" ht="38.25" x14ac:dyDescent="0.2">
      <c r="A22" s="564"/>
      <c r="D22" s="629" t="s">
        <v>527</v>
      </c>
      <c r="F22" s="633" t="s">
        <v>506</v>
      </c>
    </row>
    <row r="23" spans="1:6" x14ac:dyDescent="0.2">
      <c r="A23" s="563"/>
      <c r="D23" s="629"/>
      <c r="F23" s="634"/>
    </row>
    <row r="24" spans="1:6" ht="25.5" x14ac:dyDescent="0.2">
      <c r="A24" s="562" t="s">
        <v>509</v>
      </c>
      <c r="D24" s="556" t="s">
        <v>580</v>
      </c>
      <c r="F24" s="634"/>
    </row>
    <row r="25" spans="1:6" x14ac:dyDescent="0.2">
      <c r="A25" s="563"/>
      <c r="D25" s="555"/>
      <c r="F25" s="634"/>
    </row>
    <row r="26" spans="1:6" ht="63.75" x14ac:dyDescent="0.2">
      <c r="A26" s="553" t="s">
        <v>445</v>
      </c>
      <c r="F26" s="634"/>
    </row>
    <row r="27" spans="1:6" x14ac:dyDescent="0.2">
      <c r="A27" s="568"/>
      <c r="F27" s="634"/>
    </row>
    <row r="28" spans="1:6" x14ac:dyDescent="0.2">
      <c r="A28" s="568"/>
      <c r="F28" s="634"/>
    </row>
    <row r="29" spans="1:6" ht="15" x14ac:dyDescent="0.2">
      <c r="A29" s="569" t="s">
        <v>426</v>
      </c>
      <c r="F29" s="634"/>
    </row>
    <row r="30" spans="1:6" x14ac:dyDescent="0.2">
      <c r="A30" s="568"/>
    </row>
    <row r="31" spans="1:6" x14ac:dyDescent="0.2">
      <c r="A31" s="568"/>
    </row>
    <row r="32" spans="1:6" ht="63.75" x14ac:dyDescent="0.2">
      <c r="A32" s="570" t="s">
        <v>446</v>
      </c>
    </row>
    <row r="33" spans="1:1" x14ac:dyDescent="0.2">
      <c r="A33" s="414"/>
    </row>
    <row r="34" spans="1:1" x14ac:dyDescent="0.2">
      <c r="A34" s="414"/>
    </row>
    <row r="35" spans="1:1" x14ac:dyDescent="0.2">
      <c r="A35" s="414"/>
    </row>
    <row r="36" spans="1:1" x14ac:dyDescent="0.2">
      <c r="A36" s="414"/>
    </row>
  </sheetData>
  <sheetProtection sheet="1" objects="1" scenarios="1"/>
  <mergeCells count="1">
    <mergeCell ref="F14:F2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pageSetUpPr autoPageBreaks="0" fitToPage="1"/>
  </sheetPr>
  <dimension ref="A1:P151"/>
  <sheetViews>
    <sheetView showZeros="0" zoomScaleNormal="100" workbookViewId="0">
      <selection activeCell="O37" sqref="O37"/>
    </sheetView>
  </sheetViews>
  <sheetFormatPr defaultColWidth="9.140625" defaultRowHeight="12.75" x14ac:dyDescent="0.2"/>
  <cols>
    <col min="1" max="1" width="3.42578125" style="12" customWidth="1"/>
    <col min="2" max="2" width="26.28515625" style="12" customWidth="1"/>
    <col min="3" max="3" width="16" style="10" bestFit="1" customWidth="1"/>
    <col min="4" max="7" width="16" style="10" customWidth="1"/>
    <col min="8" max="8" width="16" style="12" customWidth="1"/>
    <col min="9" max="10" width="16" style="10" customWidth="1"/>
    <col min="11" max="11" width="16" style="12" customWidth="1"/>
    <col min="12" max="16384" width="9.140625" style="12"/>
  </cols>
  <sheetData>
    <row r="1" spans="1:11" ht="12.75" customHeight="1" x14ac:dyDescent="0.2">
      <c r="A1" s="588" t="s">
        <v>536</v>
      </c>
      <c r="B1" s="654"/>
      <c r="C1" s="589"/>
      <c r="D1" s="589"/>
      <c r="E1" s="85"/>
      <c r="F1" s="85"/>
      <c r="G1" s="86"/>
      <c r="H1" s="86"/>
      <c r="I1" s="86"/>
      <c r="J1" s="86"/>
      <c r="K1" s="87"/>
    </row>
    <row r="2" spans="1:11" x14ac:dyDescent="0.2">
      <c r="A2" s="88"/>
      <c r="K2" s="89"/>
    </row>
    <row r="3" spans="1:11" ht="39.75" customHeight="1" x14ac:dyDescent="0.2">
      <c r="A3" s="90"/>
      <c r="B3" s="631" t="str">
        <f>'Application-Signature'!$D$1</f>
        <v>Select your agency</v>
      </c>
      <c r="C3" s="163" t="s">
        <v>15</v>
      </c>
      <c r="D3" s="164" t="s">
        <v>16</v>
      </c>
      <c r="E3" s="165" t="s">
        <v>17</v>
      </c>
      <c r="F3" s="166" t="s">
        <v>54</v>
      </c>
      <c r="G3" s="167" t="s">
        <v>55</v>
      </c>
      <c r="H3" s="168" t="s">
        <v>280</v>
      </c>
      <c r="I3" s="169" t="s">
        <v>284</v>
      </c>
      <c r="J3" s="170" t="s">
        <v>58</v>
      </c>
      <c r="K3" s="171" t="s">
        <v>18</v>
      </c>
    </row>
    <row r="4" spans="1:11" s="2" customFormat="1" ht="20.25" customHeight="1" x14ac:dyDescent="0.2">
      <c r="A4" s="91" t="s">
        <v>19</v>
      </c>
      <c r="B4" s="108"/>
      <c r="C4" s="175"/>
      <c r="D4" s="175"/>
      <c r="E4" s="175"/>
      <c r="F4" s="175"/>
      <c r="G4" s="176"/>
      <c r="H4" s="108"/>
      <c r="I4" s="176"/>
      <c r="J4" s="176"/>
      <c r="K4" s="182"/>
    </row>
    <row r="5" spans="1:11" ht="15.6" customHeight="1" x14ac:dyDescent="0.2">
      <c r="A5" s="92"/>
      <c r="B5" s="81" t="s">
        <v>20</v>
      </c>
      <c r="C5" s="172">
        <f>'III-B'!AJ5</f>
        <v>0</v>
      </c>
      <c r="D5" s="172">
        <f>'III-C(1)'!L5</f>
        <v>0</v>
      </c>
      <c r="E5" s="172">
        <f>'III-C(2)'!L5</f>
        <v>0</v>
      </c>
      <c r="F5" s="172">
        <f>'III-D'!J5</f>
        <v>0</v>
      </c>
      <c r="G5" s="172">
        <f>'III-E'!S5</f>
        <v>0</v>
      </c>
      <c r="H5" s="172">
        <f>'State Funds'!R5</f>
        <v>0</v>
      </c>
      <c r="I5" s="172">
        <f>'Other Programs'!L5</f>
        <v>0</v>
      </c>
      <c r="J5" s="172">
        <f>VII!K5</f>
        <v>0</v>
      </c>
      <c r="K5" s="173">
        <f>SUM(C5:J5)</f>
        <v>0</v>
      </c>
    </row>
    <row r="6" spans="1:11" ht="15.6" customHeight="1" x14ac:dyDescent="0.2">
      <c r="A6" s="92"/>
      <c r="B6" s="82" t="s">
        <v>21</v>
      </c>
      <c r="C6" s="93">
        <f>'III-B'!AJ6</f>
        <v>0</v>
      </c>
      <c r="D6" s="93">
        <f>'III-C(1)'!L6</f>
        <v>0</v>
      </c>
      <c r="E6" s="93">
        <f>'III-C(2)'!L6</f>
        <v>0</v>
      </c>
      <c r="F6" s="93">
        <f>'III-D'!J6</f>
        <v>0</v>
      </c>
      <c r="G6" s="93">
        <f>'III-E'!S6</f>
        <v>0</v>
      </c>
      <c r="H6" s="93">
        <f>'State Funds'!R6</f>
        <v>0</v>
      </c>
      <c r="I6" s="93">
        <f>'Other Programs'!L6</f>
        <v>0</v>
      </c>
      <c r="J6" s="93">
        <f>VII!K6</f>
        <v>0</v>
      </c>
      <c r="K6" s="94">
        <f t="shared" ref="K6:K13" si="0">SUM(C6:J6)</f>
        <v>0</v>
      </c>
    </row>
    <row r="7" spans="1:11" ht="15.6" customHeight="1" x14ac:dyDescent="0.2">
      <c r="A7" s="92"/>
      <c r="B7" s="82" t="s">
        <v>22</v>
      </c>
      <c r="C7" s="93">
        <f>'III-B'!AJ7</f>
        <v>0</v>
      </c>
      <c r="D7" s="93">
        <f>'III-C(1)'!L7</f>
        <v>0</v>
      </c>
      <c r="E7" s="93">
        <f>'III-C(2)'!L7</f>
        <v>0</v>
      </c>
      <c r="F7" s="93">
        <f>'III-D'!J7</f>
        <v>0</v>
      </c>
      <c r="G7" s="93">
        <f>'III-E'!S7</f>
        <v>0</v>
      </c>
      <c r="H7" s="93">
        <f>'State Funds'!R7</f>
        <v>0</v>
      </c>
      <c r="I7" s="93">
        <f>'Other Programs'!L7</f>
        <v>0</v>
      </c>
      <c r="J7" s="93">
        <f>VII!K7</f>
        <v>0</v>
      </c>
      <c r="K7" s="94">
        <f t="shared" si="0"/>
        <v>0</v>
      </c>
    </row>
    <row r="8" spans="1:11" ht="15.6" customHeight="1" x14ac:dyDescent="0.2">
      <c r="A8" s="92"/>
      <c r="B8" s="82" t="s">
        <v>23</v>
      </c>
      <c r="C8" s="93">
        <f>'III-B'!AJ8</f>
        <v>0</v>
      </c>
      <c r="D8" s="93">
        <f>'III-C(1)'!L8</f>
        <v>0</v>
      </c>
      <c r="E8" s="93">
        <f>'III-C(2)'!L8</f>
        <v>0</v>
      </c>
      <c r="F8" s="93">
        <f>'III-D'!J8</f>
        <v>0</v>
      </c>
      <c r="G8" s="93">
        <f>'III-E'!S8</f>
        <v>0</v>
      </c>
      <c r="H8" s="93">
        <f>'State Funds'!R8</f>
        <v>0</v>
      </c>
      <c r="I8" s="93">
        <f>'Other Programs'!L8</f>
        <v>0</v>
      </c>
      <c r="J8" s="93">
        <f>VII!K8</f>
        <v>0</v>
      </c>
      <c r="K8" s="94">
        <f t="shared" si="0"/>
        <v>0</v>
      </c>
    </row>
    <row r="9" spans="1:11" ht="15.6" customHeight="1" x14ac:dyDescent="0.2">
      <c r="A9" s="92"/>
      <c r="B9" s="82" t="s">
        <v>24</v>
      </c>
      <c r="C9" s="93">
        <f>'III-B'!AJ9</f>
        <v>0</v>
      </c>
      <c r="D9" s="93">
        <f>'III-C(1)'!L9</f>
        <v>0</v>
      </c>
      <c r="E9" s="93">
        <f>'III-C(2)'!L9</f>
        <v>0</v>
      </c>
      <c r="F9" s="93">
        <f>'III-D'!J9</f>
        <v>0</v>
      </c>
      <c r="G9" s="93">
        <f>'III-E'!S9</f>
        <v>0</v>
      </c>
      <c r="H9" s="93">
        <f>'State Funds'!R9</f>
        <v>0</v>
      </c>
      <c r="I9" s="93">
        <f>'Other Programs'!L9</f>
        <v>0</v>
      </c>
      <c r="J9" s="93">
        <f>VII!K9</f>
        <v>0</v>
      </c>
      <c r="K9" s="94">
        <f t="shared" si="0"/>
        <v>0</v>
      </c>
    </row>
    <row r="10" spans="1:11" ht="15.6" customHeight="1" x14ac:dyDescent="0.2">
      <c r="A10" s="92"/>
      <c r="B10" s="82" t="s">
        <v>25</v>
      </c>
      <c r="C10" s="93">
        <f>'III-B'!AJ10</f>
        <v>0</v>
      </c>
      <c r="D10" s="93">
        <f>'III-C(1)'!L10</f>
        <v>0</v>
      </c>
      <c r="E10" s="93">
        <f>'III-C(2)'!L10</f>
        <v>0</v>
      </c>
      <c r="F10" s="93">
        <f>'III-D'!J10</f>
        <v>0</v>
      </c>
      <c r="G10" s="93">
        <f>'III-E'!S10</f>
        <v>0</v>
      </c>
      <c r="H10" s="93">
        <f>'State Funds'!R10</f>
        <v>0</v>
      </c>
      <c r="I10" s="93">
        <f>'Other Programs'!L10</f>
        <v>0</v>
      </c>
      <c r="J10" s="93">
        <f>VII!K10</f>
        <v>0</v>
      </c>
      <c r="K10" s="94">
        <f t="shared" si="0"/>
        <v>0</v>
      </c>
    </row>
    <row r="11" spans="1:11" ht="15.6" customHeight="1" x14ac:dyDescent="0.2">
      <c r="A11" s="92"/>
      <c r="B11" s="82" t="s">
        <v>26</v>
      </c>
      <c r="C11" s="93">
        <f>'III-B'!AJ11</f>
        <v>0</v>
      </c>
      <c r="D11" s="93">
        <f>'III-C(1)'!L11</f>
        <v>0</v>
      </c>
      <c r="E11" s="93">
        <f>'III-C(2)'!L11</f>
        <v>0</v>
      </c>
      <c r="F11" s="93">
        <f>'III-D'!J11</f>
        <v>0</v>
      </c>
      <c r="G11" s="93">
        <f>'III-E'!S11</f>
        <v>0</v>
      </c>
      <c r="H11" s="93">
        <f>'State Funds'!R11</f>
        <v>0</v>
      </c>
      <c r="I11" s="93">
        <f>'Other Programs'!L11</f>
        <v>0</v>
      </c>
      <c r="J11" s="93">
        <f>VII!K11</f>
        <v>0</v>
      </c>
      <c r="K11" s="94">
        <f t="shared" si="0"/>
        <v>0</v>
      </c>
    </row>
    <row r="12" spans="1:11" ht="15.6" customHeight="1" x14ac:dyDescent="0.2">
      <c r="A12" s="92"/>
      <c r="B12" s="82" t="s">
        <v>27</v>
      </c>
      <c r="C12" s="93">
        <f>'III-B'!AJ12</f>
        <v>0</v>
      </c>
      <c r="D12" s="93">
        <f>'III-C(1)'!L12</f>
        <v>0</v>
      </c>
      <c r="E12" s="93">
        <f>'III-C(2)'!L12</f>
        <v>0</v>
      </c>
      <c r="F12" s="93">
        <f>'III-D'!J12</f>
        <v>0</v>
      </c>
      <c r="G12" s="93">
        <f>'III-E'!S12</f>
        <v>0</v>
      </c>
      <c r="H12" s="93">
        <f>'State Funds'!R12</f>
        <v>0</v>
      </c>
      <c r="I12" s="93">
        <f>'Other Programs'!L12</f>
        <v>0</v>
      </c>
      <c r="J12" s="93">
        <f>VII!K12</f>
        <v>0</v>
      </c>
      <c r="K12" s="94">
        <f t="shared" si="0"/>
        <v>0</v>
      </c>
    </row>
    <row r="13" spans="1:11" ht="15.6" customHeight="1" x14ac:dyDescent="0.2">
      <c r="A13" s="92"/>
      <c r="B13" s="82" t="s">
        <v>28</v>
      </c>
      <c r="C13" s="93">
        <f>'III-B'!AJ13</f>
        <v>0</v>
      </c>
      <c r="D13" s="93">
        <f>'III-C(1)'!L13</f>
        <v>0</v>
      </c>
      <c r="E13" s="93">
        <f>'III-C(2)'!L13</f>
        <v>0</v>
      </c>
      <c r="F13" s="93">
        <f>'III-D'!J13</f>
        <v>0</v>
      </c>
      <c r="G13" s="93">
        <f>'III-E'!S13</f>
        <v>0</v>
      </c>
      <c r="H13" s="93">
        <f>'State Funds'!R13</f>
        <v>0</v>
      </c>
      <c r="I13" s="93">
        <f>'Other Programs'!L13</f>
        <v>0</v>
      </c>
      <c r="J13" s="93">
        <f>VII!K13</f>
        <v>0</v>
      </c>
      <c r="K13" s="94">
        <f t="shared" si="0"/>
        <v>0</v>
      </c>
    </row>
    <row r="14" spans="1:11" ht="15.6" customHeight="1" x14ac:dyDescent="0.2">
      <c r="A14" s="25" t="s">
        <v>29</v>
      </c>
      <c r="B14" s="107"/>
      <c r="C14" s="177">
        <f>SUM(C5:C13)</f>
        <v>0</v>
      </c>
      <c r="D14" s="177">
        <f t="shared" ref="D14:J14" si="1">SUM(D5:D13)</f>
        <v>0</v>
      </c>
      <c r="E14" s="177">
        <f t="shared" si="1"/>
        <v>0</v>
      </c>
      <c r="F14" s="177">
        <f t="shared" si="1"/>
        <v>0</v>
      </c>
      <c r="G14" s="177">
        <f t="shared" si="1"/>
        <v>0</v>
      </c>
      <c r="H14" s="177">
        <f t="shared" si="1"/>
        <v>0</v>
      </c>
      <c r="I14" s="177">
        <f>SUM(I5:I13)</f>
        <v>0</v>
      </c>
      <c r="J14" s="177">
        <f t="shared" si="1"/>
        <v>0</v>
      </c>
      <c r="K14" s="178">
        <f>SUM(K5:K13)</f>
        <v>0</v>
      </c>
    </row>
    <row r="15" spans="1:11" s="2" customFormat="1" ht="15.6" customHeight="1" x14ac:dyDescent="0.2">
      <c r="A15" s="91" t="s">
        <v>30</v>
      </c>
      <c r="B15" s="108"/>
      <c r="C15" s="176"/>
      <c r="D15" s="176"/>
      <c r="E15" s="176"/>
      <c r="F15" s="176"/>
      <c r="G15" s="176"/>
      <c r="H15" s="176"/>
      <c r="I15" s="176"/>
      <c r="J15" s="176"/>
      <c r="K15" s="183"/>
    </row>
    <row r="16" spans="1:11" ht="15.6" customHeight="1" x14ac:dyDescent="0.2">
      <c r="A16" s="88"/>
      <c r="B16" s="179" t="s">
        <v>107</v>
      </c>
      <c r="C16" s="172">
        <f>'III-B'!AJ16</f>
        <v>0</v>
      </c>
      <c r="D16" s="172">
        <f>'III-C(1)'!L16</f>
        <v>0</v>
      </c>
      <c r="E16" s="172">
        <f>'III-C(2)'!L16</f>
        <v>0</v>
      </c>
      <c r="F16" s="172">
        <f>'III-D'!J16</f>
        <v>0</v>
      </c>
      <c r="G16" s="172">
        <f>'III-E'!S16</f>
        <v>0</v>
      </c>
      <c r="H16" s="172">
        <f>'State Funds'!R16</f>
        <v>0</v>
      </c>
      <c r="I16" s="172">
        <f>'Other Programs'!L16</f>
        <v>0</v>
      </c>
      <c r="J16" s="172">
        <f>VII!K16</f>
        <v>0</v>
      </c>
      <c r="K16" s="173">
        <f>SUM(C16:J16)</f>
        <v>0</v>
      </c>
    </row>
    <row r="17" spans="1:16" ht="15.6" customHeight="1" x14ac:dyDescent="0.2">
      <c r="A17" s="92"/>
      <c r="B17" s="13" t="s">
        <v>309</v>
      </c>
      <c r="C17" s="93">
        <f>'III-B'!AJ17</f>
        <v>0</v>
      </c>
      <c r="D17" s="93">
        <f>'III-C(1)'!L17</f>
        <v>0</v>
      </c>
      <c r="E17" s="93">
        <f>'III-C(2)'!L17</f>
        <v>0</v>
      </c>
      <c r="F17" s="93">
        <f>'III-D'!J17</f>
        <v>0</v>
      </c>
      <c r="G17" s="93">
        <f>'III-E'!S17</f>
        <v>0</v>
      </c>
      <c r="H17" s="93">
        <f>'State Funds'!R17</f>
        <v>0</v>
      </c>
      <c r="I17" s="93">
        <f>'Other Programs'!L17</f>
        <v>0</v>
      </c>
      <c r="J17" s="93">
        <f>VII!K17</f>
        <v>0</v>
      </c>
      <c r="K17" s="94">
        <f>SUM(C17:J17)</f>
        <v>0</v>
      </c>
    </row>
    <row r="18" spans="1:16" ht="15.6" customHeight="1" x14ac:dyDescent="0.2">
      <c r="A18" s="88"/>
      <c r="B18" s="13" t="s">
        <v>302</v>
      </c>
      <c r="C18" s="93">
        <f>'III-B'!AJ18</f>
        <v>0</v>
      </c>
      <c r="D18" s="93">
        <f>'III-C(1)'!L18</f>
        <v>0</v>
      </c>
      <c r="E18" s="93">
        <f>'III-C(2)'!L18</f>
        <v>0</v>
      </c>
      <c r="F18" s="93">
        <f>'III-D'!J18</f>
        <v>0</v>
      </c>
      <c r="G18" s="93">
        <f>'III-E'!S18</f>
        <v>0</v>
      </c>
      <c r="H18" s="93">
        <f>'State Funds'!R18</f>
        <v>0</v>
      </c>
      <c r="I18" s="93">
        <f>'Other Programs'!L18</f>
        <v>0</v>
      </c>
      <c r="J18" s="93">
        <f>VII!K18</f>
        <v>0</v>
      </c>
      <c r="K18" s="94">
        <f>SUM(C18:J18)</f>
        <v>0</v>
      </c>
    </row>
    <row r="19" spans="1:16" ht="15.6" customHeight="1" x14ac:dyDescent="0.2">
      <c r="A19" s="25" t="s">
        <v>31</v>
      </c>
      <c r="B19" s="17"/>
      <c r="C19" s="95">
        <f t="shared" ref="C19:K19" si="2">SUM(C16:C18)</f>
        <v>0</v>
      </c>
      <c r="D19" s="95">
        <f t="shared" si="2"/>
        <v>0</v>
      </c>
      <c r="E19" s="95">
        <f t="shared" si="2"/>
        <v>0</v>
      </c>
      <c r="F19" s="95">
        <f t="shared" si="2"/>
        <v>0</v>
      </c>
      <c r="G19" s="95">
        <f t="shared" si="2"/>
        <v>0</v>
      </c>
      <c r="H19" s="95">
        <f t="shared" si="2"/>
        <v>0</v>
      </c>
      <c r="I19" s="95">
        <f t="shared" si="2"/>
        <v>0</v>
      </c>
      <c r="J19" s="95">
        <f t="shared" si="2"/>
        <v>0</v>
      </c>
      <c r="K19" s="94">
        <f t="shared" si="2"/>
        <v>0</v>
      </c>
    </row>
    <row r="20" spans="1:16" ht="15.6" customHeight="1" x14ac:dyDescent="0.2">
      <c r="A20" s="96" t="s">
        <v>32</v>
      </c>
      <c r="B20" s="107"/>
      <c r="C20" s="177">
        <f t="shared" ref="C20:K20" si="3">C14-C19</f>
        <v>0</v>
      </c>
      <c r="D20" s="177">
        <f t="shared" si="3"/>
        <v>0</v>
      </c>
      <c r="E20" s="177">
        <f t="shared" si="3"/>
        <v>0</v>
      </c>
      <c r="F20" s="177">
        <f t="shared" si="3"/>
        <v>0</v>
      </c>
      <c r="G20" s="177">
        <f t="shared" si="3"/>
        <v>0</v>
      </c>
      <c r="H20" s="177">
        <f t="shared" si="3"/>
        <v>0</v>
      </c>
      <c r="I20" s="177">
        <f t="shared" si="3"/>
        <v>0</v>
      </c>
      <c r="J20" s="177">
        <f t="shared" si="3"/>
        <v>0</v>
      </c>
      <c r="K20" s="178">
        <f t="shared" si="3"/>
        <v>0</v>
      </c>
    </row>
    <row r="21" spans="1:16" s="2" customFormat="1" ht="15.6" customHeight="1" x14ac:dyDescent="0.2">
      <c r="A21" s="180" t="s">
        <v>33</v>
      </c>
      <c r="B21" s="108"/>
      <c r="C21" s="176"/>
      <c r="D21" s="176"/>
      <c r="E21" s="176"/>
      <c r="F21" s="176"/>
      <c r="G21" s="176"/>
      <c r="H21" s="176"/>
      <c r="I21" s="176"/>
      <c r="J21" s="176"/>
      <c r="K21" s="183"/>
    </row>
    <row r="22" spans="1:16" ht="15.6" customHeight="1" x14ac:dyDescent="0.2">
      <c r="A22" s="88"/>
      <c r="B22" s="179" t="s">
        <v>281</v>
      </c>
      <c r="C22" s="172">
        <f>'III-B'!AJ22</f>
        <v>0</v>
      </c>
      <c r="D22" s="172">
        <f>'III-C(1)'!L22</f>
        <v>0</v>
      </c>
      <c r="E22" s="172">
        <f>'III-C(2)'!L22</f>
        <v>0</v>
      </c>
      <c r="F22" s="172">
        <f>'III-D'!J22</f>
        <v>0</v>
      </c>
      <c r="G22" s="172">
        <f>'III-E'!S22</f>
        <v>0</v>
      </c>
      <c r="H22" s="172">
        <f>'State Funds'!R22</f>
        <v>0</v>
      </c>
      <c r="I22" s="172">
        <f>'Other Programs'!L22</f>
        <v>0</v>
      </c>
      <c r="J22" s="172">
        <f>VII!K22</f>
        <v>0</v>
      </c>
      <c r="K22" s="173">
        <f>SUM(C22:J22)</f>
        <v>0</v>
      </c>
    </row>
    <row r="23" spans="1:16" ht="15.6" customHeight="1" x14ac:dyDescent="0.2">
      <c r="A23" s="92"/>
      <c r="B23" s="13" t="s">
        <v>282</v>
      </c>
      <c r="C23" s="93">
        <f>'III-B'!AJ23</f>
        <v>0</v>
      </c>
      <c r="D23" s="93">
        <f>'III-C(1)'!L23</f>
        <v>0</v>
      </c>
      <c r="E23" s="93">
        <f>'III-C(2)'!L23</f>
        <v>0</v>
      </c>
      <c r="F23" s="93">
        <f>'III-D'!J23</f>
        <v>0</v>
      </c>
      <c r="G23" s="93">
        <f>'III-E'!S23</f>
        <v>0</v>
      </c>
      <c r="H23" s="93">
        <f>'State Funds'!R23</f>
        <v>0</v>
      </c>
      <c r="I23" s="93">
        <f>'Other Programs'!L23</f>
        <v>0</v>
      </c>
      <c r="J23" s="93">
        <f>VII!K23</f>
        <v>0</v>
      </c>
      <c r="K23" s="94">
        <f>SUM(C23:J23)</f>
        <v>0</v>
      </c>
    </row>
    <row r="24" spans="1:16" ht="15.6" customHeight="1" x14ac:dyDescent="0.2">
      <c r="A24" s="92"/>
      <c r="B24" s="13" t="s">
        <v>283</v>
      </c>
      <c r="C24" s="93">
        <f>'III-B'!AJ24</f>
        <v>0</v>
      </c>
      <c r="D24" s="93">
        <f>'III-C(1)'!L24</f>
        <v>0</v>
      </c>
      <c r="E24" s="93">
        <f>'III-C(2)'!L24</f>
        <v>0</v>
      </c>
      <c r="F24" s="93">
        <f>'III-D'!J24</f>
        <v>0</v>
      </c>
      <c r="G24" s="93">
        <f>'III-E'!S24</f>
        <v>0</v>
      </c>
      <c r="H24" s="93">
        <f>'State Funds'!R24</f>
        <v>0</v>
      </c>
      <c r="I24" s="93">
        <f>'Other Programs'!L24</f>
        <v>0</v>
      </c>
      <c r="J24" s="93">
        <f>VII!K24</f>
        <v>0</v>
      </c>
      <c r="K24" s="94">
        <f>SUM(C24:J24)</f>
        <v>0</v>
      </c>
    </row>
    <row r="25" spans="1:16" ht="15.6" customHeight="1" x14ac:dyDescent="0.2">
      <c r="A25" s="88"/>
      <c r="B25" s="13" t="s">
        <v>79</v>
      </c>
      <c r="C25" s="93">
        <f>'III-B'!AJ25</f>
        <v>0</v>
      </c>
      <c r="D25" s="93">
        <f>'III-C(1)'!L25</f>
        <v>0</v>
      </c>
      <c r="E25" s="93">
        <f>'III-C(2)'!L25</f>
        <v>0</v>
      </c>
      <c r="F25" s="93">
        <f>'III-D'!J25</f>
        <v>0</v>
      </c>
      <c r="G25" s="93">
        <f>'III-E'!S25</f>
        <v>0</v>
      </c>
      <c r="H25" s="93">
        <f>'State Funds'!R25</f>
        <v>0</v>
      </c>
      <c r="I25" s="93">
        <f>'Other Programs'!L25</f>
        <v>0</v>
      </c>
      <c r="J25" s="93">
        <f>VII!K25</f>
        <v>0</v>
      </c>
      <c r="K25" s="94">
        <f>SUM(C25:J25)</f>
        <v>0</v>
      </c>
    </row>
    <row r="26" spans="1:16" ht="15.6" customHeight="1" x14ac:dyDescent="0.2">
      <c r="A26" s="25" t="s">
        <v>99</v>
      </c>
      <c r="B26" s="83"/>
      <c r="C26" s="95">
        <f>SUM(C22:C25)</f>
        <v>0</v>
      </c>
      <c r="D26" s="95">
        <f t="shared" ref="D26:K26" si="4">SUM(D22:D25)</f>
        <v>0</v>
      </c>
      <c r="E26" s="95">
        <f t="shared" si="4"/>
        <v>0</v>
      </c>
      <c r="F26" s="95">
        <f t="shared" si="4"/>
        <v>0</v>
      </c>
      <c r="G26" s="95">
        <f t="shared" si="4"/>
        <v>0</v>
      </c>
      <c r="H26" s="95">
        <f t="shared" si="4"/>
        <v>0</v>
      </c>
      <c r="I26" s="95">
        <f t="shared" si="4"/>
        <v>0</v>
      </c>
      <c r="J26" s="95">
        <f t="shared" si="4"/>
        <v>0</v>
      </c>
      <c r="K26" s="94">
        <f t="shared" si="4"/>
        <v>0</v>
      </c>
    </row>
    <row r="27" spans="1:16" ht="15.6" customHeight="1" x14ac:dyDescent="0.2">
      <c r="A27" s="97" t="s">
        <v>128</v>
      </c>
      <c r="B27" s="181" t="s">
        <v>127</v>
      </c>
      <c r="C27" s="177">
        <f>C20-C26</f>
        <v>0</v>
      </c>
      <c r="D27" s="177">
        <f t="shared" ref="D27:J27" si="5">D20-D26</f>
        <v>0</v>
      </c>
      <c r="E27" s="177">
        <f t="shared" si="5"/>
        <v>0</v>
      </c>
      <c r="F27" s="177">
        <f t="shared" si="5"/>
        <v>0</v>
      </c>
      <c r="G27" s="177">
        <f t="shared" si="5"/>
        <v>0</v>
      </c>
      <c r="H27" s="177">
        <f t="shared" si="5"/>
        <v>0</v>
      </c>
      <c r="I27" s="177">
        <f t="shared" si="5"/>
        <v>0</v>
      </c>
      <c r="J27" s="177">
        <f t="shared" si="5"/>
        <v>0</v>
      </c>
      <c r="K27" s="178">
        <f>K20-K26</f>
        <v>0</v>
      </c>
    </row>
    <row r="28" spans="1:16" s="2" customFormat="1" ht="15.6" customHeight="1" x14ac:dyDescent="0.2">
      <c r="A28" s="652" t="s">
        <v>34</v>
      </c>
      <c r="B28" s="653"/>
      <c r="C28" s="176"/>
      <c r="D28" s="176"/>
      <c r="E28" s="176"/>
      <c r="F28" s="176"/>
      <c r="G28" s="176"/>
      <c r="H28" s="176"/>
      <c r="I28" s="176"/>
      <c r="J28" s="176"/>
      <c r="K28" s="183"/>
    </row>
    <row r="29" spans="1:16" ht="15.6" customHeight="1" x14ac:dyDescent="0.2">
      <c r="A29" s="88"/>
      <c r="B29" s="179" t="s">
        <v>71</v>
      </c>
      <c r="C29" s="93">
        <f>'III-B'!AJ29</f>
        <v>0</v>
      </c>
      <c r="D29" s="172">
        <f>'III-C(1)'!L29</f>
        <v>0</v>
      </c>
      <c r="E29" s="172">
        <f>'III-C(2)'!L29</f>
        <v>0</v>
      </c>
      <c r="F29" s="172">
        <f>'III-D'!J29</f>
        <v>0</v>
      </c>
      <c r="G29" s="172">
        <f>'III-E'!S29</f>
        <v>0</v>
      </c>
      <c r="H29" s="172">
        <f>'State Funds'!R29</f>
        <v>0</v>
      </c>
      <c r="I29" s="172">
        <f>'Other Programs'!L29</f>
        <v>0</v>
      </c>
      <c r="J29" s="172">
        <f>VII!K29</f>
        <v>0</v>
      </c>
      <c r="K29" s="173">
        <f t="shared" ref="K29:K40" si="6">SUM(C29:J29)</f>
        <v>0</v>
      </c>
    </row>
    <row r="30" spans="1:16" ht="15.6" customHeight="1" x14ac:dyDescent="0.2">
      <c r="A30" s="88"/>
      <c r="B30" s="646" t="s">
        <v>537</v>
      </c>
      <c r="C30" s="93">
        <f>'III-B'!AJ30</f>
        <v>0</v>
      </c>
      <c r="D30" s="93">
        <f>'III-C(1)'!L30</f>
        <v>0</v>
      </c>
      <c r="E30" s="93">
        <f>'III-C(2)'!L30</f>
        <v>0</v>
      </c>
      <c r="F30" s="93">
        <f>'III-D'!J30</f>
        <v>0</v>
      </c>
      <c r="G30" s="93">
        <f>'III-E'!S30</f>
        <v>0</v>
      </c>
      <c r="H30" s="93">
        <f>'State Funds'!R30</f>
        <v>0</v>
      </c>
      <c r="I30" s="93">
        <f>'Other Programs'!L30</f>
        <v>0</v>
      </c>
      <c r="J30" s="93">
        <f>VII!K30</f>
        <v>0</v>
      </c>
      <c r="K30" s="94">
        <f>SUM(C30:J30)</f>
        <v>0</v>
      </c>
      <c r="M30" s="655"/>
      <c r="N30" s="655"/>
      <c r="O30" s="655"/>
      <c r="P30" s="655"/>
    </row>
    <row r="31" spans="1:16" ht="15.6" customHeight="1" x14ac:dyDescent="0.2">
      <c r="A31" s="88"/>
      <c r="B31" s="646" t="s">
        <v>538</v>
      </c>
      <c r="C31" s="93">
        <f>'III-B'!AJ31</f>
        <v>0</v>
      </c>
      <c r="D31" s="93">
        <f>'III-C(1)'!L31</f>
        <v>0</v>
      </c>
      <c r="E31" s="93">
        <f>'III-C(2)'!L31</f>
        <v>0</v>
      </c>
      <c r="F31" s="93">
        <f>'III-D'!J31</f>
        <v>0</v>
      </c>
      <c r="G31" s="93">
        <f>'III-E'!S31</f>
        <v>0</v>
      </c>
      <c r="H31" s="93">
        <f>'State Funds'!R31</f>
        <v>0</v>
      </c>
      <c r="I31" s="93">
        <f>'Other Programs'!L31</f>
        <v>0</v>
      </c>
      <c r="J31" s="93">
        <f>VII!K31</f>
        <v>0</v>
      </c>
      <c r="K31" s="94">
        <f>SUM(C31:J31)</f>
        <v>0</v>
      </c>
    </row>
    <row r="32" spans="1:16" ht="15.6" customHeight="1" x14ac:dyDescent="0.2">
      <c r="A32" s="92"/>
      <c r="B32" s="13" t="s">
        <v>305</v>
      </c>
      <c r="C32" s="93">
        <f>'III-B'!AJ32</f>
        <v>0</v>
      </c>
      <c r="D32" s="93">
        <f>'III-C(1)'!L32</f>
        <v>0</v>
      </c>
      <c r="E32" s="93">
        <f>'III-C(2)'!L32</f>
        <v>0</v>
      </c>
      <c r="F32" s="93">
        <f>'III-D'!J32</f>
        <v>0</v>
      </c>
      <c r="G32" s="93">
        <f>'III-E'!S32</f>
        <v>0</v>
      </c>
      <c r="H32" s="93">
        <f>'State Funds'!R32</f>
        <v>0</v>
      </c>
      <c r="I32" s="93">
        <f>'Other Programs'!L32</f>
        <v>0</v>
      </c>
      <c r="J32" s="93">
        <f>VII!K32</f>
        <v>0</v>
      </c>
      <c r="K32" s="94">
        <f t="shared" si="6"/>
        <v>0</v>
      </c>
    </row>
    <row r="33" spans="1:11" ht="15.6" customHeight="1" x14ac:dyDescent="0.2">
      <c r="A33" s="88"/>
      <c r="B33" s="13" t="s">
        <v>483</v>
      </c>
      <c r="C33" s="93">
        <f>'III-B'!AJ33</f>
        <v>0</v>
      </c>
      <c r="D33" s="93">
        <f>'III-C(1)'!L33</f>
        <v>0</v>
      </c>
      <c r="E33" s="93">
        <f>'III-C(2)'!L33</f>
        <v>0</v>
      </c>
      <c r="F33" s="93">
        <f>'III-D'!J33</f>
        <v>0</v>
      </c>
      <c r="G33" s="93">
        <f>'III-E'!S33</f>
        <v>0</v>
      </c>
      <c r="H33" s="93">
        <f>'State Funds'!R33</f>
        <v>0</v>
      </c>
      <c r="I33" s="93">
        <f>'Other Programs'!L33</f>
        <v>0</v>
      </c>
      <c r="J33" s="93">
        <f>VII!K33</f>
        <v>0</v>
      </c>
      <c r="K33" s="94">
        <f t="shared" ref="K33:K34" si="7">SUM(C33:J33)</f>
        <v>0</v>
      </c>
    </row>
    <row r="34" spans="1:11" ht="15.6" customHeight="1" x14ac:dyDescent="0.2">
      <c r="A34" s="88"/>
      <c r="B34" s="13" t="s">
        <v>484</v>
      </c>
      <c r="C34" s="93">
        <f>'III-B'!AJ34</f>
        <v>0</v>
      </c>
      <c r="D34" s="93">
        <f>'III-C(1)'!L34</f>
        <v>0</v>
      </c>
      <c r="E34" s="93">
        <f>'III-C(2)'!L34</f>
        <v>0</v>
      </c>
      <c r="F34" s="93">
        <f>'III-D'!J34</f>
        <v>0</v>
      </c>
      <c r="G34" s="93">
        <f>'III-E'!S34</f>
        <v>0</v>
      </c>
      <c r="H34" s="93">
        <f>'State Funds'!R34</f>
        <v>0</v>
      </c>
      <c r="I34" s="93">
        <f>'Other Programs'!L34</f>
        <v>0</v>
      </c>
      <c r="J34" s="93">
        <f>VII!K34</f>
        <v>0</v>
      </c>
      <c r="K34" s="94">
        <f t="shared" si="7"/>
        <v>0</v>
      </c>
    </row>
    <row r="35" spans="1:11" ht="15.6" customHeight="1" x14ac:dyDescent="0.2">
      <c r="A35" s="88"/>
      <c r="B35" s="13" t="s">
        <v>306</v>
      </c>
      <c r="C35" s="93">
        <f>'III-B'!AJ35</f>
        <v>0</v>
      </c>
      <c r="D35" s="93">
        <f>'III-C(1)'!L35</f>
        <v>0</v>
      </c>
      <c r="E35" s="93">
        <f>'III-C(2)'!L35</f>
        <v>0</v>
      </c>
      <c r="F35" s="93">
        <f>'III-D'!J35</f>
        <v>0</v>
      </c>
      <c r="G35" s="93">
        <f>'III-E'!S35</f>
        <v>0</v>
      </c>
      <c r="H35" s="93">
        <f>'State Funds'!R35</f>
        <v>0</v>
      </c>
      <c r="I35" s="93">
        <f>'Other Programs'!L35</f>
        <v>0</v>
      </c>
      <c r="J35" s="93">
        <f>VII!K35</f>
        <v>0</v>
      </c>
      <c r="K35" s="94">
        <f t="shared" si="6"/>
        <v>0</v>
      </c>
    </row>
    <row r="36" spans="1:11" ht="15.6" customHeight="1" x14ac:dyDescent="0.2">
      <c r="A36" s="88"/>
      <c r="B36" s="13" t="s">
        <v>543</v>
      </c>
      <c r="C36" s="93">
        <f>'III-B'!AJ36</f>
        <v>0</v>
      </c>
      <c r="D36" s="93">
        <f>'III-C(1)'!L36</f>
        <v>0</v>
      </c>
      <c r="E36" s="93">
        <f>'III-C(2)'!L36</f>
        <v>0</v>
      </c>
      <c r="F36" s="93">
        <f>'III-D'!J36</f>
        <v>0</v>
      </c>
      <c r="G36" s="93">
        <f>'III-E'!S36</f>
        <v>0</v>
      </c>
      <c r="H36" s="93">
        <f>'State Funds'!R36</f>
        <v>0</v>
      </c>
      <c r="I36" s="93">
        <f>'Other Programs'!L36</f>
        <v>0</v>
      </c>
      <c r="J36" s="93">
        <f>VII!K36</f>
        <v>0</v>
      </c>
      <c r="K36" s="94">
        <f t="shared" ref="K36" si="8">SUM(C36:J36)</f>
        <v>0</v>
      </c>
    </row>
    <row r="37" spans="1:11" ht="15.6" customHeight="1" x14ac:dyDescent="0.2">
      <c r="A37" s="88"/>
      <c r="B37" s="13" t="s">
        <v>544</v>
      </c>
      <c r="C37" s="93">
        <f>'III-B'!AJ37</f>
        <v>0</v>
      </c>
      <c r="D37" s="93">
        <f>'III-C(1)'!L37</f>
        <v>0</v>
      </c>
      <c r="E37" s="93">
        <f>'III-C(2)'!L37</f>
        <v>0</v>
      </c>
      <c r="F37" s="93">
        <f>'III-D'!J37</f>
        <v>0</v>
      </c>
      <c r="G37" s="93">
        <f>'III-E'!S37</f>
        <v>0</v>
      </c>
      <c r="H37" s="93">
        <f>'State Funds'!R37</f>
        <v>0</v>
      </c>
      <c r="I37" s="93">
        <f>'Other Programs'!L37</f>
        <v>0</v>
      </c>
      <c r="J37" s="93">
        <f>VII!K37</f>
        <v>0</v>
      </c>
      <c r="K37" s="94">
        <f t="shared" ref="K37" si="9">SUM(C37:J37)</f>
        <v>0</v>
      </c>
    </row>
    <row r="38" spans="1:11" ht="15.6" customHeight="1" x14ac:dyDescent="0.2">
      <c r="A38" s="88"/>
      <c r="B38" s="13" t="s">
        <v>545</v>
      </c>
      <c r="C38" s="93">
        <f>'III-B'!AJ38</f>
        <v>0</v>
      </c>
      <c r="D38" s="93">
        <f>'III-C(1)'!L38</f>
        <v>0</v>
      </c>
      <c r="E38" s="93">
        <f>'III-C(2)'!L38</f>
        <v>0</v>
      </c>
      <c r="F38" s="93">
        <f>'III-D'!J38</f>
        <v>0</v>
      </c>
      <c r="G38" s="93">
        <f>'III-E'!S38</f>
        <v>0</v>
      </c>
      <c r="H38" s="93">
        <f>'State Funds'!R38</f>
        <v>0</v>
      </c>
      <c r="I38" s="93">
        <f>'Other Programs'!L38</f>
        <v>0</v>
      </c>
      <c r="J38" s="93">
        <f>VII!K38</f>
        <v>0</v>
      </c>
      <c r="K38" s="94">
        <f t="shared" ref="K38" si="10">SUM(C38:J38)</f>
        <v>0</v>
      </c>
    </row>
    <row r="39" spans="1:11" ht="15.6" customHeight="1" x14ac:dyDescent="0.2">
      <c r="A39" s="88"/>
      <c r="B39" s="13" t="s">
        <v>562</v>
      </c>
      <c r="C39" s="93">
        <f>'III-B'!AJ39</f>
        <v>0</v>
      </c>
      <c r="D39" s="93">
        <f>'III-C(1)'!L39</f>
        <v>0</v>
      </c>
      <c r="E39" s="93">
        <f>'III-C(2)'!L39</f>
        <v>0</v>
      </c>
      <c r="F39" s="93">
        <f>'III-D'!J39</f>
        <v>0</v>
      </c>
      <c r="G39" s="93">
        <f>'III-E'!S39</f>
        <v>0</v>
      </c>
      <c r="H39" s="93">
        <f>'State Funds'!R39</f>
        <v>0</v>
      </c>
      <c r="I39" s="93">
        <f>'Other Programs'!L39</f>
        <v>0</v>
      </c>
      <c r="J39" s="93">
        <f>VII!K39</f>
        <v>0</v>
      </c>
      <c r="K39" s="94">
        <f t="shared" ref="K39" si="11">SUM(C39:J39)</f>
        <v>0</v>
      </c>
    </row>
    <row r="40" spans="1:11" ht="15.6" customHeight="1" x14ac:dyDescent="0.2">
      <c r="A40" s="88"/>
      <c r="B40" s="13" t="s">
        <v>307</v>
      </c>
      <c r="C40" s="93">
        <f>'III-B'!AJ40</f>
        <v>0</v>
      </c>
      <c r="D40" s="93">
        <f>'III-C(1)'!L40</f>
        <v>0</v>
      </c>
      <c r="E40" s="93">
        <f>'III-C(2)'!L40</f>
        <v>0</v>
      </c>
      <c r="F40" s="93">
        <f>'III-D'!J40</f>
        <v>0</v>
      </c>
      <c r="G40" s="93">
        <f>'III-E'!S40</f>
        <v>0</v>
      </c>
      <c r="H40" s="93">
        <f>'State Funds'!R40</f>
        <v>0</v>
      </c>
      <c r="I40" s="93">
        <f>'Other Programs'!L40</f>
        <v>0</v>
      </c>
      <c r="J40" s="93">
        <f>VII!K40</f>
        <v>0</v>
      </c>
      <c r="K40" s="94">
        <f t="shared" si="6"/>
        <v>0</v>
      </c>
    </row>
    <row r="41" spans="1:11" ht="15.6" customHeight="1" thickBot="1" x14ac:dyDescent="0.25">
      <c r="A41" s="98" t="s">
        <v>313</v>
      </c>
      <c r="B41" s="84"/>
      <c r="C41" s="99">
        <f t="shared" ref="C41:K41" si="12">SUM(C29:C40)</f>
        <v>0</v>
      </c>
      <c r="D41" s="99">
        <f t="shared" si="12"/>
        <v>0</v>
      </c>
      <c r="E41" s="99">
        <f t="shared" si="12"/>
        <v>0</v>
      </c>
      <c r="F41" s="99">
        <f t="shared" si="12"/>
        <v>0</v>
      </c>
      <c r="G41" s="99">
        <f t="shared" si="12"/>
        <v>0</v>
      </c>
      <c r="H41" s="99">
        <f t="shared" si="12"/>
        <v>0</v>
      </c>
      <c r="I41" s="99">
        <f t="shared" si="12"/>
        <v>0</v>
      </c>
      <c r="J41" s="99">
        <f t="shared" si="12"/>
        <v>0</v>
      </c>
      <c r="K41" s="100">
        <f t="shared" si="12"/>
        <v>0</v>
      </c>
    </row>
    <row r="42" spans="1:11" ht="15.6" customHeight="1" x14ac:dyDescent="0.2">
      <c r="A42" s="107"/>
      <c r="B42" s="107"/>
      <c r="C42" s="155"/>
      <c r="D42" s="155"/>
      <c r="E42" s="155"/>
      <c r="F42" s="155"/>
      <c r="G42" s="155"/>
      <c r="H42" s="155"/>
      <c r="I42" s="155"/>
      <c r="J42" s="155"/>
      <c r="K42" s="155"/>
    </row>
    <row r="43" spans="1:11" x14ac:dyDescent="0.2">
      <c r="B43" s="153"/>
      <c r="C43" s="152"/>
      <c r="D43" s="152"/>
    </row>
    <row r="44" spans="1:11" x14ac:dyDescent="0.2">
      <c r="D44" s="154"/>
    </row>
    <row r="46" spans="1:11" x14ac:dyDescent="0.2">
      <c r="A46" s="12" t="s">
        <v>102</v>
      </c>
      <c r="C46" s="10">
        <f t="shared" ref="C46:K46" si="13">+C20-C26-C41</f>
        <v>0</v>
      </c>
      <c r="D46" s="10">
        <f t="shared" si="13"/>
        <v>0</v>
      </c>
      <c r="E46" s="10">
        <f t="shared" si="13"/>
        <v>0</v>
      </c>
      <c r="F46" s="10">
        <f t="shared" si="13"/>
        <v>0</v>
      </c>
      <c r="G46" s="10">
        <f t="shared" si="13"/>
        <v>0</v>
      </c>
      <c r="H46" s="10">
        <f t="shared" si="13"/>
        <v>0</v>
      </c>
      <c r="I46" s="10">
        <f t="shared" si="13"/>
        <v>0</v>
      </c>
      <c r="J46" s="10">
        <f t="shared" si="13"/>
        <v>0</v>
      </c>
      <c r="K46" s="10">
        <f t="shared" si="13"/>
        <v>0</v>
      </c>
    </row>
    <row r="47" spans="1:11" ht="13.5" thickBot="1" x14ac:dyDescent="0.25"/>
    <row r="48" spans="1:11" x14ac:dyDescent="0.2">
      <c r="B48" s="101"/>
      <c r="C48" s="161" t="s">
        <v>290</v>
      </c>
      <c r="D48" s="162" t="s">
        <v>288</v>
      </c>
    </row>
    <row r="49" spans="1:11" x14ac:dyDescent="0.2">
      <c r="B49" s="158" t="s">
        <v>285</v>
      </c>
      <c r="C49" s="154" t="s">
        <v>289</v>
      </c>
      <c r="D49" s="156" t="str">
        <f>IFERROR(SUM('III-B'!$P$32)/SUM('III-B'!$AJ$32), "Need Data")</f>
        <v>Need Data</v>
      </c>
    </row>
    <row r="50" spans="1:11" x14ac:dyDescent="0.2">
      <c r="B50" s="158" t="s">
        <v>286</v>
      </c>
      <c r="C50" s="154" t="s">
        <v>289</v>
      </c>
      <c r="D50" s="156" t="str">
        <f>IFERROR(SUM('III-B'!$AA$32)/SUM('III-B'!$AJ$32), "Need Data")</f>
        <v>Need Data</v>
      </c>
    </row>
    <row r="51" spans="1:11" ht="13.5" thickBot="1" x14ac:dyDescent="0.25">
      <c r="B51" s="159" t="s">
        <v>287</v>
      </c>
      <c r="C51" s="160" t="s">
        <v>319</v>
      </c>
      <c r="D51" s="157" t="str">
        <f>IFERROR(SUM('III-B'!$AD$32)/SUM('III-B'!$AJ$32), "Need Data")</f>
        <v>Need Data</v>
      </c>
    </row>
    <row r="52" spans="1:11" x14ac:dyDescent="0.2">
      <c r="B52" s="7" t="s">
        <v>414</v>
      </c>
    </row>
    <row r="53" spans="1:11" x14ac:dyDescent="0.2">
      <c r="B53" s="7" t="s">
        <v>415</v>
      </c>
    </row>
    <row r="54" spans="1:11" ht="13.5" thickBot="1" x14ac:dyDescent="0.25"/>
    <row r="55" spans="1:11" x14ac:dyDescent="0.2">
      <c r="A55" s="588" t="s">
        <v>578</v>
      </c>
      <c r="B55" s="589"/>
      <c r="C55" s="589"/>
      <c r="D55" s="589"/>
      <c r="E55" s="85"/>
      <c r="F55" s="85"/>
      <c r="G55" s="86"/>
      <c r="H55" s="86"/>
      <c r="I55" s="86"/>
      <c r="J55" s="86"/>
      <c r="K55" s="87"/>
    </row>
    <row r="56" spans="1:11" x14ac:dyDescent="0.2">
      <c r="A56" s="88"/>
      <c r="K56" s="89"/>
    </row>
    <row r="57" spans="1:11" ht="35.25" x14ac:dyDescent="0.2">
      <c r="A57" s="90"/>
      <c r="B57" s="631" t="str">
        <f>'Application-Signature'!$D$1</f>
        <v>Select your agency</v>
      </c>
      <c r="C57" s="163" t="s">
        <v>15</v>
      </c>
      <c r="D57" s="164" t="s">
        <v>16</v>
      </c>
      <c r="E57" s="165" t="s">
        <v>17</v>
      </c>
      <c r="F57" s="166" t="s">
        <v>54</v>
      </c>
      <c r="G57" s="167" t="s">
        <v>55</v>
      </c>
      <c r="H57" s="168" t="s">
        <v>280</v>
      </c>
      <c r="I57" s="169" t="s">
        <v>284</v>
      </c>
      <c r="J57" s="170" t="s">
        <v>58</v>
      </c>
      <c r="K57" s="171" t="s">
        <v>18</v>
      </c>
    </row>
    <row r="58" spans="1:11" x14ac:dyDescent="0.2">
      <c r="A58" s="91" t="s">
        <v>19</v>
      </c>
      <c r="B58" s="108"/>
      <c r="C58" s="175"/>
      <c r="D58" s="175"/>
      <c r="E58" s="175"/>
      <c r="F58" s="175"/>
      <c r="G58" s="176"/>
      <c r="H58" s="108"/>
      <c r="I58" s="176"/>
      <c r="J58" s="176"/>
      <c r="K58" s="182"/>
    </row>
    <row r="59" spans="1:11" x14ac:dyDescent="0.2">
      <c r="A59" s="92"/>
      <c r="B59" s="81" t="s">
        <v>20</v>
      </c>
      <c r="C59" s="93">
        <f>'III-B'!AJ59</f>
        <v>0</v>
      </c>
      <c r="D59" s="172">
        <f>'III-C(1)'!L59</f>
        <v>0</v>
      </c>
      <c r="E59" s="172">
        <f>'III-C(2)'!L59</f>
        <v>0</v>
      </c>
      <c r="F59" s="401">
        <f>'III-D'!J59</f>
        <v>0</v>
      </c>
      <c r="G59" s="172">
        <f>'III-E'!S59</f>
        <v>0</v>
      </c>
      <c r="H59" s="172">
        <f>'State Funds'!R59</f>
        <v>0</v>
      </c>
      <c r="I59" s="172">
        <f>'Other Programs'!L59</f>
        <v>0</v>
      </c>
      <c r="J59" s="172">
        <f>VII!K59</f>
        <v>0</v>
      </c>
      <c r="K59" s="173">
        <f>SUM(C59:J59)</f>
        <v>0</v>
      </c>
    </row>
    <row r="60" spans="1:11" x14ac:dyDescent="0.2">
      <c r="A60" s="92"/>
      <c r="B60" s="82" t="s">
        <v>21</v>
      </c>
      <c r="C60" s="93">
        <f>'III-B'!AJ60</f>
        <v>0</v>
      </c>
      <c r="D60" s="172">
        <f>'III-C(1)'!L60</f>
        <v>0</v>
      </c>
      <c r="E60" s="172">
        <f>'III-C(2)'!L60</f>
        <v>0</v>
      </c>
      <c r="F60" s="401">
        <f>'III-D'!J60</f>
        <v>0</v>
      </c>
      <c r="G60" s="172">
        <f>'III-E'!S60</f>
        <v>0</v>
      </c>
      <c r="H60" s="172">
        <f>'State Funds'!R60</f>
        <v>0</v>
      </c>
      <c r="I60" s="93">
        <f>'Other Programs'!L60</f>
        <v>0</v>
      </c>
      <c r="J60" s="93">
        <f>VII!K60</f>
        <v>0</v>
      </c>
      <c r="K60" s="94">
        <f t="shared" ref="K60:K67" si="14">SUM(C60:J60)</f>
        <v>0</v>
      </c>
    </row>
    <row r="61" spans="1:11" x14ac:dyDescent="0.2">
      <c r="A61" s="92"/>
      <c r="B61" s="82" t="s">
        <v>22</v>
      </c>
      <c r="C61" s="93">
        <f>'III-B'!AJ61</f>
        <v>0</v>
      </c>
      <c r="D61" s="172">
        <f>'III-C(1)'!L61</f>
        <v>0</v>
      </c>
      <c r="E61" s="172">
        <f>'III-C(2)'!L61</f>
        <v>0</v>
      </c>
      <c r="F61" s="401">
        <f>'III-D'!J61</f>
        <v>0</v>
      </c>
      <c r="G61" s="172">
        <f>'III-E'!S61</f>
        <v>0</v>
      </c>
      <c r="H61" s="172">
        <f>'State Funds'!R61</f>
        <v>0</v>
      </c>
      <c r="I61" s="93">
        <f>'Other Programs'!L61</f>
        <v>0</v>
      </c>
      <c r="J61" s="93">
        <f>VII!K61</f>
        <v>0</v>
      </c>
      <c r="K61" s="94">
        <f t="shared" si="14"/>
        <v>0</v>
      </c>
    </row>
    <row r="62" spans="1:11" x14ac:dyDescent="0.2">
      <c r="A62" s="92"/>
      <c r="B62" s="82" t="s">
        <v>23</v>
      </c>
      <c r="C62" s="93">
        <f>'III-B'!AJ62</f>
        <v>0</v>
      </c>
      <c r="D62" s="172">
        <f>'III-C(1)'!L62</f>
        <v>0</v>
      </c>
      <c r="E62" s="172">
        <f>'III-C(2)'!L62</f>
        <v>0</v>
      </c>
      <c r="F62" s="401">
        <f>'III-D'!J62</f>
        <v>0</v>
      </c>
      <c r="G62" s="172">
        <f>'III-E'!S62</f>
        <v>0</v>
      </c>
      <c r="H62" s="172">
        <f>'State Funds'!R62</f>
        <v>0</v>
      </c>
      <c r="I62" s="93">
        <f>'Other Programs'!L62</f>
        <v>0</v>
      </c>
      <c r="J62" s="93">
        <f>VII!K62</f>
        <v>0</v>
      </c>
      <c r="K62" s="94">
        <f t="shared" si="14"/>
        <v>0</v>
      </c>
    </row>
    <row r="63" spans="1:11" x14ac:dyDescent="0.2">
      <c r="A63" s="92"/>
      <c r="B63" s="82" t="s">
        <v>24</v>
      </c>
      <c r="C63" s="93">
        <f>'III-B'!AJ63</f>
        <v>0</v>
      </c>
      <c r="D63" s="172">
        <f>'III-C(1)'!L63</f>
        <v>0</v>
      </c>
      <c r="E63" s="172">
        <f>'III-C(2)'!L63</f>
        <v>0</v>
      </c>
      <c r="F63" s="401">
        <f>'III-D'!J63</f>
        <v>0</v>
      </c>
      <c r="G63" s="172">
        <f>'III-E'!S63</f>
        <v>0</v>
      </c>
      <c r="H63" s="172">
        <f>'State Funds'!R63</f>
        <v>0</v>
      </c>
      <c r="I63" s="93">
        <f>'Other Programs'!L63</f>
        <v>0</v>
      </c>
      <c r="J63" s="93">
        <f>VII!K63</f>
        <v>0</v>
      </c>
      <c r="K63" s="94">
        <f t="shared" si="14"/>
        <v>0</v>
      </c>
    </row>
    <row r="64" spans="1:11" x14ac:dyDescent="0.2">
      <c r="A64" s="92"/>
      <c r="B64" s="82" t="s">
        <v>25</v>
      </c>
      <c r="C64" s="93">
        <f>'III-B'!AJ64</f>
        <v>0</v>
      </c>
      <c r="D64" s="172">
        <f>'III-C(1)'!L64</f>
        <v>0</v>
      </c>
      <c r="E64" s="172">
        <f>'III-C(2)'!L64</f>
        <v>0</v>
      </c>
      <c r="F64" s="401">
        <f>'III-D'!J64</f>
        <v>0</v>
      </c>
      <c r="G64" s="172">
        <f>'III-E'!S64</f>
        <v>0</v>
      </c>
      <c r="H64" s="172">
        <f>'State Funds'!R64</f>
        <v>0</v>
      </c>
      <c r="I64" s="93">
        <f>'Other Programs'!L64</f>
        <v>0</v>
      </c>
      <c r="J64" s="93">
        <f>VII!K64</f>
        <v>0</v>
      </c>
      <c r="K64" s="94">
        <f t="shared" si="14"/>
        <v>0</v>
      </c>
    </row>
    <row r="65" spans="1:11" x14ac:dyDescent="0.2">
      <c r="A65" s="92"/>
      <c r="B65" s="82" t="s">
        <v>26</v>
      </c>
      <c r="C65" s="93">
        <f>'III-B'!AJ65</f>
        <v>0</v>
      </c>
      <c r="D65" s="172">
        <f>'III-C(1)'!L65</f>
        <v>0</v>
      </c>
      <c r="E65" s="172">
        <f>'III-C(2)'!L65</f>
        <v>0</v>
      </c>
      <c r="F65" s="401">
        <f>'III-D'!J65</f>
        <v>0</v>
      </c>
      <c r="G65" s="172">
        <f>'III-E'!S65</f>
        <v>0</v>
      </c>
      <c r="H65" s="172">
        <f>'State Funds'!R65</f>
        <v>0</v>
      </c>
      <c r="I65" s="93">
        <f>'Other Programs'!L65</f>
        <v>0</v>
      </c>
      <c r="J65" s="93">
        <f>VII!K65</f>
        <v>0</v>
      </c>
      <c r="K65" s="94">
        <f t="shared" si="14"/>
        <v>0</v>
      </c>
    </row>
    <row r="66" spans="1:11" x14ac:dyDescent="0.2">
      <c r="A66" s="92"/>
      <c r="B66" s="82" t="s">
        <v>27</v>
      </c>
      <c r="C66" s="93">
        <f>'III-B'!AJ66</f>
        <v>0</v>
      </c>
      <c r="D66" s="172">
        <f>'III-C(1)'!L66</f>
        <v>0</v>
      </c>
      <c r="E66" s="172">
        <f>'III-C(2)'!L66</f>
        <v>0</v>
      </c>
      <c r="F66" s="401">
        <f>'III-D'!J66</f>
        <v>0</v>
      </c>
      <c r="G66" s="172">
        <f>'III-E'!S66</f>
        <v>0</v>
      </c>
      <c r="H66" s="172">
        <f>'State Funds'!R66</f>
        <v>0</v>
      </c>
      <c r="I66" s="93">
        <f>'Other Programs'!L66</f>
        <v>0</v>
      </c>
      <c r="J66" s="93">
        <f>VII!K66</f>
        <v>0</v>
      </c>
      <c r="K66" s="94">
        <f t="shared" si="14"/>
        <v>0</v>
      </c>
    </row>
    <row r="67" spans="1:11" x14ac:dyDescent="0.2">
      <c r="A67" s="92"/>
      <c r="B67" s="82" t="s">
        <v>28</v>
      </c>
      <c r="C67" s="93">
        <f>'III-B'!AJ67</f>
        <v>0</v>
      </c>
      <c r="D67" s="172">
        <f>'III-C(1)'!L67</f>
        <v>0</v>
      </c>
      <c r="E67" s="172">
        <f>'III-C(2)'!L67</f>
        <v>0</v>
      </c>
      <c r="F67" s="401">
        <f>'III-D'!J67</f>
        <v>0</v>
      </c>
      <c r="G67" s="172">
        <f>'III-E'!S67</f>
        <v>0</v>
      </c>
      <c r="H67" s="172">
        <f>'State Funds'!R67</f>
        <v>0</v>
      </c>
      <c r="I67" s="93">
        <f>'Other Programs'!L67</f>
        <v>0</v>
      </c>
      <c r="J67" s="93">
        <f>VII!K67</f>
        <v>0</v>
      </c>
      <c r="K67" s="94">
        <f t="shared" si="14"/>
        <v>0</v>
      </c>
    </row>
    <row r="68" spans="1:11" x14ac:dyDescent="0.2">
      <c r="A68" s="25" t="s">
        <v>29</v>
      </c>
      <c r="B68" s="107"/>
      <c r="C68" s="177">
        <f>SUM(C59:C67)</f>
        <v>0</v>
      </c>
      <c r="D68" s="177">
        <f t="shared" ref="D68:H68" si="15">SUM(D59:D67)</f>
        <v>0</v>
      </c>
      <c r="E68" s="177">
        <f t="shared" si="15"/>
        <v>0</v>
      </c>
      <c r="F68" s="177">
        <f t="shared" si="15"/>
        <v>0</v>
      </c>
      <c r="G68" s="177">
        <f t="shared" si="15"/>
        <v>0</v>
      </c>
      <c r="H68" s="177">
        <f t="shared" si="15"/>
        <v>0</v>
      </c>
      <c r="I68" s="177">
        <f>SUM(I59:I67)</f>
        <v>0</v>
      </c>
      <c r="J68" s="177">
        <f t="shared" ref="J68" si="16">SUM(J59:J67)</f>
        <v>0</v>
      </c>
      <c r="K68" s="178">
        <f>SUM(K59:K67)</f>
        <v>0</v>
      </c>
    </row>
    <row r="69" spans="1:11" x14ac:dyDescent="0.2">
      <c r="A69" s="91" t="s">
        <v>30</v>
      </c>
      <c r="B69" s="108"/>
      <c r="C69" s="176"/>
      <c r="D69" s="176"/>
      <c r="E69" s="176"/>
      <c r="F69" s="176"/>
      <c r="G69" s="176"/>
      <c r="H69" s="176">
        <f>'State Funds'!R69</f>
        <v>0</v>
      </c>
      <c r="I69" s="176"/>
      <c r="J69" s="176"/>
      <c r="K69" s="183"/>
    </row>
    <row r="70" spans="1:11" x14ac:dyDescent="0.2">
      <c r="A70" s="88"/>
      <c r="B70" s="179" t="s">
        <v>107</v>
      </c>
      <c r="C70" s="93">
        <f>'III-B'!AJ70</f>
        <v>0</v>
      </c>
      <c r="D70" s="172">
        <f>'III-C(1)'!L70</f>
        <v>0</v>
      </c>
      <c r="E70" s="172">
        <f>'III-C(2)'!L70</f>
        <v>0</v>
      </c>
      <c r="F70" s="172">
        <f>'III-D'!J70</f>
        <v>0</v>
      </c>
      <c r="G70" s="172">
        <f>'III-E'!S70</f>
        <v>0</v>
      </c>
      <c r="H70" s="172">
        <f>'State Funds'!R70</f>
        <v>0</v>
      </c>
      <c r="I70" s="172">
        <f>'Other Programs'!L70</f>
        <v>0</v>
      </c>
      <c r="J70" s="172">
        <f>VII!K70</f>
        <v>0</v>
      </c>
      <c r="K70" s="173">
        <f>SUM(C70:J70)</f>
        <v>0</v>
      </c>
    </row>
    <row r="71" spans="1:11" x14ac:dyDescent="0.2">
      <c r="A71" s="92"/>
      <c r="B71" s="13" t="s">
        <v>309</v>
      </c>
      <c r="C71" s="93">
        <f>'III-B'!AJ71</f>
        <v>0</v>
      </c>
      <c r="D71" s="93">
        <f>'III-C(1)'!L71</f>
        <v>0</v>
      </c>
      <c r="E71" s="172">
        <f>'III-C(2)'!L71</f>
        <v>0</v>
      </c>
      <c r="F71" s="172">
        <f>'III-D'!J71</f>
        <v>0</v>
      </c>
      <c r="G71" s="172">
        <f>'III-E'!S71</f>
        <v>0</v>
      </c>
      <c r="H71" s="172">
        <f>'State Funds'!R71</f>
        <v>0</v>
      </c>
      <c r="I71" s="93">
        <f>'Other Programs'!L71</f>
        <v>0</v>
      </c>
      <c r="J71" s="93">
        <f>VII!K71</f>
        <v>0</v>
      </c>
      <c r="K71" s="94">
        <f>SUM(C71:J71)</f>
        <v>0</v>
      </c>
    </row>
    <row r="72" spans="1:11" x14ac:dyDescent="0.2">
      <c r="A72" s="88"/>
      <c r="B72" s="13" t="s">
        <v>302</v>
      </c>
      <c r="C72" s="93">
        <f>'III-B'!AJ72</f>
        <v>0</v>
      </c>
      <c r="D72" s="93">
        <f>'III-C(1)'!L72</f>
        <v>0</v>
      </c>
      <c r="E72" s="172">
        <f>'III-C(2)'!L72</f>
        <v>0</v>
      </c>
      <c r="F72" s="172">
        <f>'III-D'!J72</f>
        <v>0</v>
      </c>
      <c r="G72" s="172">
        <f>'III-E'!S72</f>
        <v>0</v>
      </c>
      <c r="H72" s="172">
        <f>'State Funds'!R72</f>
        <v>0</v>
      </c>
      <c r="I72" s="93">
        <f>'Other Programs'!L72</f>
        <v>0</v>
      </c>
      <c r="J72" s="93">
        <f>VII!K72</f>
        <v>0</v>
      </c>
      <c r="K72" s="94">
        <f>SUM(C72:J72)</f>
        <v>0</v>
      </c>
    </row>
    <row r="73" spans="1:11" x14ac:dyDescent="0.2">
      <c r="A73" s="25" t="s">
        <v>31</v>
      </c>
      <c r="B73" s="17"/>
      <c r="C73" s="95">
        <f t="shared" ref="C73:K73" si="17">SUM(C70:C72)</f>
        <v>0</v>
      </c>
      <c r="D73" s="95">
        <f t="shared" si="17"/>
        <v>0</v>
      </c>
      <c r="E73" s="95">
        <f t="shared" si="17"/>
        <v>0</v>
      </c>
      <c r="F73" s="95">
        <f t="shared" si="17"/>
        <v>0</v>
      </c>
      <c r="G73" s="95">
        <f t="shared" si="17"/>
        <v>0</v>
      </c>
      <c r="H73" s="95">
        <f t="shared" ref="H73" si="18">SUM(H70:H72)</f>
        <v>0</v>
      </c>
      <c r="I73" s="95">
        <f t="shared" si="17"/>
        <v>0</v>
      </c>
      <c r="J73" s="95">
        <f t="shared" si="17"/>
        <v>0</v>
      </c>
      <c r="K73" s="94">
        <f t="shared" si="17"/>
        <v>0</v>
      </c>
    </row>
    <row r="74" spans="1:11" x14ac:dyDescent="0.2">
      <c r="A74" s="96" t="s">
        <v>32</v>
      </c>
      <c r="B74" s="107"/>
      <c r="C74" s="177">
        <f t="shared" ref="C74:K74" si="19">C68-C73</f>
        <v>0</v>
      </c>
      <c r="D74" s="177">
        <f t="shared" si="19"/>
        <v>0</v>
      </c>
      <c r="E74" s="177">
        <f t="shared" si="19"/>
        <v>0</v>
      </c>
      <c r="F74" s="177">
        <f t="shared" si="19"/>
        <v>0</v>
      </c>
      <c r="G74" s="177">
        <f t="shared" si="19"/>
        <v>0</v>
      </c>
      <c r="H74" s="177">
        <f t="shared" ref="H74" si="20">H68-H73</f>
        <v>0</v>
      </c>
      <c r="I74" s="177">
        <f t="shared" si="19"/>
        <v>0</v>
      </c>
      <c r="J74" s="177">
        <f t="shared" si="19"/>
        <v>0</v>
      </c>
      <c r="K74" s="178">
        <f t="shared" si="19"/>
        <v>0</v>
      </c>
    </row>
    <row r="75" spans="1:11" x14ac:dyDescent="0.2">
      <c r="A75" s="180" t="s">
        <v>33</v>
      </c>
      <c r="B75" s="108"/>
      <c r="C75" s="176"/>
      <c r="D75" s="176"/>
      <c r="E75" s="176"/>
      <c r="F75" s="176"/>
      <c r="G75" s="176"/>
      <c r="H75" s="176">
        <f>'State Funds'!R75</f>
        <v>0</v>
      </c>
      <c r="I75" s="176"/>
      <c r="J75" s="176"/>
      <c r="K75" s="183"/>
    </row>
    <row r="76" spans="1:11" x14ac:dyDescent="0.2">
      <c r="A76" s="88"/>
      <c r="B76" s="179" t="s">
        <v>281</v>
      </c>
      <c r="C76" s="93">
        <f>'III-B'!AJ76</f>
        <v>0</v>
      </c>
      <c r="D76" s="172">
        <f>'III-C(1)'!L76</f>
        <v>0</v>
      </c>
      <c r="E76" s="172">
        <f>'III-C(2)'!L76</f>
        <v>0</v>
      </c>
      <c r="F76" s="172">
        <f>'III-D'!J76</f>
        <v>0</v>
      </c>
      <c r="G76" s="172">
        <f>'III-E'!S76</f>
        <v>0</v>
      </c>
      <c r="H76" s="172">
        <f>'State Funds'!R76</f>
        <v>0</v>
      </c>
      <c r="I76" s="172">
        <f>'Other Programs'!L76</f>
        <v>0</v>
      </c>
      <c r="J76" s="172">
        <f>VII!K76</f>
        <v>0</v>
      </c>
      <c r="K76" s="173">
        <f>SUM(C76:J76)</f>
        <v>0</v>
      </c>
    </row>
    <row r="77" spans="1:11" x14ac:dyDescent="0.2">
      <c r="A77" s="92"/>
      <c r="B77" s="13" t="s">
        <v>282</v>
      </c>
      <c r="C77" s="93">
        <f>'III-B'!AJ77</f>
        <v>0</v>
      </c>
      <c r="D77" s="172">
        <f>'III-C(1)'!L77</f>
        <v>0</v>
      </c>
      <c r="E77" s="172">
        <f>'III-C(2)'!L77</f>
        <v>0</v>
      </c>
      <c r="F77" s="172">
        <f>'III-D'!J77</f>
        <v>0</v>
      </c>
      <c r="G77" s="172">
        <f>'III-E'!S77</f>
        <v>0</v>
      </c>
      <c r="H77" s="172">
        <f>'State Funds'!R77</f>
        <v>0</v>
      </c>
      <c r="I77" s="93">
        <f>'Other Programs'!L77</f>
        <v>0</v>
      </c>
      <c r="J77" s="93">
        <f>VII!K77</f>
        <v>0</v>
      </c>
      <c r="K77" s="94">
        <f>SUM(C77:J77)</f>
        <v>0</v>
      </c>
    </row>
    <row r="78" spans="1:11" x14ac:dyDescent="0.2">
      <c r="A78" s="92"/>
      <c r="B78" s="13" t="s">
        <v>283</v>
      </c>
      <c r="C78" s="93">
        <f>'III-B'!AJ78</f>
        <v>0</v>
      </c>
      <c r="D78" s="172">
        <f>'III-C(1)'!L78</f>
        <v>0</v>
      </c>
      <c r="E78" s="172">
        <f>'III-C(2)'!L78</f>
        <v>0</v>
      </c>
      <c r="F78" s="172">
        <f>'III-D'!J78</f>
        <v>0</v>
      </c>
      <c r="G78" s="172">
        <f>'III-E'!S78</f>
        <v>0</v>
      </c>
      <c r="H78" s="172">
        <f>'State Funds'!R78</f>
        <v>0</v>
      </c>
      <c r="I78" s="93">
        <f>'Other Programs'!L78</f>
        <v>0</v>
      </c>
      <c r="J78" s="93">
        <f>VII!K78</f>
        <v>0</v>
      </c>
      <c r="K78" s="94">
        <f>SUM(C78:J78)</f>
        <v>0</v>
      </c>
    </row>
    <row r="79" spans="1:11" x14ac:dyDescent="0.2">
      <c r="A79" s="88"/>
      <c r="B79" s="13" t="s">
        <v>79</v>
      </c>
      <c r="C79" s="93">
        <f>'III-B'!AJ79</f>
        <v>0</v>
      </c>
      <c r="D79" s="172">
        <f>'III-C(1)'!L79</f>
        <v>0</v>
      </c>
      <c r="E79" s="172">
        <f>'III-C(2)'!L79</f>
        <v>0</v>
      </c>
      <c r="F79" s="172">
        <f>'III-D'!J79</f>
        <v>0</v>
      </c>
      <c r="G79" s="172">
        <f>'III-E'!S79</f>
        <v>0</v>
      </c>
      <c r="H79" s="172">
        <f>'State Funds'!R79</f>
        <v>0</v>
      </c>
      <c r="I79" s="93">
        <f>'Other Programs'!L79</f>
        <v>0</v>
      </c>
      <c r="J79" s="93">
        <f>VII!K79</f>
        <v>0</v>
      </c>
      <c r="K79" s="94">
        <f>SUM(C79:J79)</f>
        <v>0</v>
      </c>
    </row>
    <row r="80" spans="1:11" x14ac:dyDescent="0.2">
      <c r="A80" s="25" t="s">
        <v>99</v>
      </c>
      <c r="B80" s="83"/>
      <c r="C80" s="95">
        <f>SUM(C76:C79)</f>
        <v>0</v>
      </c>
      <c r="D80" s="95">
        <f t="shared" ref="D80:K80" si="21">SUM(D76:D79)</f>
        <v>0</v>
      </c>
      <c r="E80" s="95">
        <f t="shared" si="21"/>
        <v>0</v>
      </c>
      <c r="F80" s="95">
        <f t="shared" si="21"/>
        <v>0</v>
      </c>
      <c r="G80" s="95">
        <f t="shared" si="21"/>
        <v>0</v>
      </c>
      <c r="H80" s="95">
        <f t="shared" ref="H80" si="22">SUM(H76:H79)</f>
        <v>0</v>
      </c>
      <c r="I80" s="95">
        <f t="shared" si="21"/>
        <v>0</v>
      </c>
      <c r="J80" s="95">
        <f t="shared" si="21"/>
        <v>0</v>
      </c>
      <c r="K80" s="94">
        <f t="shared" si="21"/>
        <v>0</v>
      </c>
    </row>
    <row r="81" spans="1:11" x14ac:dyDescent="0.2">
      <c r="A81" s="97" t="s">
        <v>128</v>
      </c>
      <c r="B81" s="181" t="s">
        <v>127</v>
      </c>
      <c r="C81" s="177">
        <f>C74-C80</f>
        <v>0</v>
      </c>
      <c r="D81" s="177">
        <f t="shared" ref="D81:J81" si="23">D74-D80</f>
        <v>0</v>
      </c>
      <c r="E81" s="177">
        <f t="shared" si="23"/>
        <v>0</v>
      </c>
      <c r="F81" s="177">
        <f t="shared" si="23"/>
        <v>0</v>
      </c>
      <c r="G81" s="177">
        <f t="shared" si="23"/>
        <v>0</v>
      </c>
      <c r="H81" s="177">
        <f t="shared" ref="H81" si="24">H74-H80</f>
        <v>0</v>
      </c>
      <c r="I81" s="177">
        <f t="shared" si="23"/>
        <v>0</v>
      </c>
      <c r="J81" s="177">
        <f t="shared" si="23"/>
        <v>0</v>
      </c>
      <c r="K81" s="178">
        <f>K74-K80</f>
        <v>0</v>
      </c>
    </row>
    <row r="82" spans="1:11" x14ac:dyDescent="0.2">
      <c r="A82" s="91" t="s">
        <v>34</v>
      </c>
      <c r="B82" s="108"/>
      <c r="C82" s="176"/>
      <c r="D82" s="176"/>
      <c r="E82" s="176"/>
      <c r="F82" s="176"/>
      <c r="G82" s="176"/>
      <c r="H82" s="176">
        <f>'State Funds'!R82</f>
        <v>0</v>
      </c>
      <c r="I82" s="176"/>
      <c r="J82" s="176"/>
      <c r="K82" s="183"/>
    </row>
    <row r="83" spans="1:11" x14ac:dyDescent="0.2">
      <c r="A83" s="88"/>
      <c r="B83" s="179" t="s">
        <v>71</v>
      </c>
      <c r="C83" s="93">
        <f>'III-B'!AJ83</f>
        <v>0</v>
      </c>
      <c r="D83" s="400">
        <f>'III-C(1)'!L83</f>
        <v>0</v>
      </c>
      <c r="E83" s="172">
        <f>'III-C(2)'!L83</f>
        <v>0</v>
      </c>
      <c r="F83" s="172">
        <f>'III-D'!J83</f>
        <v>0</v>
      </c>
      <c r="G83" s="172">
        <f>'III-E'!S83</f>
        <v>0</v>
      </c>
      <c r="H83" s="172">
        <f>'State Funds'!R83</f>
        <v>0</v>
      </c>
      <c r="I83" s="172">
        <f>'Other Programs'!L83</f>
        <v>0</v>
      </c>
      <c r="J83" s="172">
        <f>VII!K83</f>
        <v>0</v>
      </c>
      <c r="K83" s="173">
        <f t="shared" ref="K83" si="25">SUM(C83:J83)</f>
        <v>0</v>
      </c>
    </row>
    <row r="84" spans="1:11" x14ac:dyDescent="0.2">
      <c r="A84" s="88"/>
      <c r="B84" s="646" t="s">
        <v>537</v>
      </c>
      <c r="C84" s="93">
        <f>'III-B'!AJ84</f>
        <v>0</v>
      </c>
      <c r="D84" s="400">
        <f>'III-C(1)'!L84</f>
        <v>0</v>
      </c>
      <c r="E84" s="172">
        <f>'III-C(2)'!L84</f>
        <v>0</v>
      </c>
      <c r="F84" s="172">
        <f>'III-D'!J84</f>
        <v>0</v>
      </c>
      <c r="G84" s="172">
        <f>'III-E'!S84</f>
        <v>0</v>
      </c>
      <c r="H84" s="172">
        <f>'State Funds'!R84</f>
        <v>0</v>
      </c>
      <c r="I84" s="93">
        <f>'Other Programs'!L84</f>
        <v>0</v>
      </c>
      <c r="J84" s="93">
        <f>VII!K84</f>
        <v>0</v>
      </c>
      <c r="K84" s="94">
        <f>SUM(C84:J84)</f>
        <v>0</v>
      </c>
    </row>
    <row r="85" spans="1:11" x14ac:dyDescent="0.2">
      <c r="A85" s="88"/>
      <c r="B85" s="646" t="s">
        <v>538</v>
      </c>
      <c r="C85" s="93">
        <f>'III-B'!AJ85</f>
        <v>0</v>
      </c>
      <c r="D85" s="400">
        <f>'III-C(1)'!L85</f>
        <v>0</v>
      </c>
      <c r="E85" s="172">
        <f>'III-C(2)'!L85</f>
        <v>0</v>
      </c>
      <c r="F85" s="172">
        <f>'III-D'!J85</f>
        <v>0</v>
      </c>
      <c r="G85" s="172">
        <f>'III-E'!S85</f>
        <v>0</v>
      </c>
      <c r="H85" s="172">
        <f>'State Funds'!R85</f>
        <v>0</v>
      </c>
      <c r="I85" s="93">
        <f>'Other Programs'!L85</f>
        <v>0</v>
      </c>
      <c r="J85" s="93">
        <f>VII!K85</f>
        <v>0</v>
      </c>
      <c r="K85" s="94">
        <f>SUM(C85:J85)</f>
        <v>0</v>
      </c>
    </row>
    <row r="86" spans="1:11" x14ac:dyDescent="0.2">
      <c r="A86" s="92"/>
      <c r="B86" s="13" t="s">
        <v>305</v>
      </c>
      <c r="C86" s="93">
        <f>'III-B'!AJ86</f>
        <v>0</v>
      </c>
      <c r="D86" s="400">
        <f>'III-C(1)'!L86</f>
        <v>0</v>
      </c>
      <c r="E86" s="172">
        <f>'III-C(2)'!L86</f>
        <v>0</v>
      </c>
      <c r="F86" s="172">
        <f>'III-D'!J86</f>
        <v>0</v>
      </c>
      <c r="G86" s="172">
        <f>'III-E'!S86</f>
        <v>0</v>
      </c>
      <c r="H86" s="172">
        <f>'State Funds'!R86</f>
        <v>0</v>
      </c>
      <c r="I86" s="93">
        <f>'Other Programs'!L86</f>
        <v>0</v>
      </c>
      <c r="J86" s="93">
        <f>VII!K86</f>
        <v>0</v>
      </c>
      <c r="K86" s="94">
        <f t="shared" ref="K86:K94" si="26">SUM(C86:J86)</f>
        <v>0</v>
      </c>
    </row>
    <row r="87" spans="1:11" x14ac:dyDescent="0.2">
      <c r="A87" s="88"/>
      <c r="B87" s="13" t="s">
        <v>483</v>
      </c>
      <c r="C87" s="93">
        <f>'III-B'!AJ87</f>
        <v>0</v>
      </c>
      <c r="D87" s="400">
        <f>'III-C(1)'!L87</f>
        <v>0</v>
      </c>
      <c r="E87" s="172">
        <f>'III-C(2)'!L87</f>
        <v>0</v>
      </c>
      <c r="F87" s="172">
        <f>'III-D'!J87</f>
        <v>0</v>
      </c>
      <c r="G87" s="172">
        <f>'III-E'!S87</f>
        <v>0</v>
      </c>
      <c r="H87" s="172">
        <f>'State Funds'!R87</f>
        <v>0</v>
      </c>
      <c r="I87" s="93">
        <f>'Other Programs'!L87</f>
        <v>0</v>
      </c>
      <c r="J87" s="93">
        <f>VII!K87</f>
        <v>0</v>
      </c>
      <c r="K87" s="94">
        <f t="shared" ref="K87:K88" si="27">SUM(C87:J87)</f>
        <v>0</v>
      </c>
    </row>
    <row r="88" spans="1:11" x14ac:dyDescent="0.2">
      <c r="A88" s="88"/>
      <c r="B88" s="13" t="s">
        <v>484</v>
      </c>
      <c r="C88" s="93">
        <f>'III-B'!AJ88</f>
        <v>0</v>
      </c>
      <c r="D88" s="400">
        <f>'III-C(1)'!L88</f>
        <v>0</v>
      </c>
      <c r="E88" s="172">
        <f>'III-C(2)'!L88</f>
        <v>0</v>
      </c>
      <c r="F88" s="172">
        <f>'III-D'!J88</f>
        <v>0</v>
      </c>
      <c r="G88" s="172">
        <f>'III-E'!S88</f>
        <v>0</v>
      </c>
      <c r="H88" s="172">
        <f>'State Funds'!R88</f>
        <v>0</v>
      </c>
      <c r="I88" s="93">
        <f>'Other Programs'!L88</f>
        <v>0</v>
      </c>
      <c r="J88" s="93">
        <f>VII!K88</f>
        <v>0</v>
      </c>
      <c r="K88" s="94">
        <f t="shared" si="27"/>
        <v>0</v>
      </c>
    </row>
    <row r="89" spans="1:11" x14ac:dyDescent="0.2">
      <c r="A89" s="88"/>
      <c r="B89" s="13" t="s">
        <v>306</v>
      </c>
      <c r="C89" s="93">
        <f>'III-B'!AJ89</f>
        <v>0</v>
      </c>
      <c r="D89" s="400">
        <f>'III-C(1)'!L89</f>
        <v>0</v>
      </c>
      <c r="E89" s="172">
        <f>'III-C(2)'!L89</f>
        <v>0</v>
      </c>
      <c r="F89" s="172">
        <f>'III-D'!J89</f>
        <v>0</v>
      </c>
      <c r="G89" s="172">
        <f>'III-E'!S89</f>
        <v>0</v>
      </c>
      <c r="H89" s="172">
        <f>'State Funds'!R89</f>
        <v>0</v>
      </c>
      <c r="I89" s="93">
        <f>'Other Programs'!L89</f>
        <v>0</v>
      </c>
      <c r="J89" s="93">
        <f>VII!K89</f>
        <v>0</v>
      </c>
      <c r="K89" s="94">
        <f t="shared" si="26"/>
        <v>0</v>
      </c>
    </row>
    <row r="90" spans="1:11" x14ac:dyDescent="0.2">
      <c r="A90" s="88"/>
      <c r="B90" s="13" t="s">
        <v>543</v>
      </c>
      <c r="C90" s="93">
        <f>'III-B'!AJ90</f>
        <v>0</v>
      </c>
      <c r="D90" s="400">
        <f>'III-C(1)'!L90</f>
        <v>0</v>
      </c>
      <c r="E90" s="172">
        <f>'III-C(2)'!L90</f>
        <v>0</v>
      </c>
      <c r="F90" s="172">
        <f>'III-D'!J90</f>
        <v>0</v>
      </c>
      <c r="G90" s="172">
        <f>'III-E'!S90</f>
        <v>0</v>
      </c>
      <c r="H90" s="172">
        <f>'State Funds'!R90</f>
        <v>0</v>
      </c>
      <c r="I90" s="93">
        <f>'Other Programs'!L90</f>
        <v>0</v>
      </c>
      <c r="J90" s="93">
        <f>VII!K90</f>
        <v>0</v>
      </c>
      <c r="K90" s="94">
        <f t="shared" ref="K90" si="28">SUM(C90:J90)</f>
        <v>0</v>
      </c>
    </row>
    <row r="91" spans="1:11" x14ac:dyDescent="0.2">
      <c r="A91" s="88"/>
      <c r="B91" s="13" t="s">
        <v>544</v>
      </c>
      <c r="C91" s="93">
        <f>'III-B'!AJ91</f>
        <v>0</v>
      </c>
      <c r="D91" s="400">
        <f>'III-C(1)'!L91</f>
        <v>0</v>
      </c>
      <c r="E91" s="172">
        <f>'III-C(2)'!L91</f>
        <v>0</v>
      </c>
      <c r="F91" s="172">
        <f>'III-D'!J91</f>
        <v>0</v>
      </c>
      <c r="G91" s="172">
        <f>'III-E'!S91</f>
        <v>0</v>
      </c>
      <c r="H91" s="172">
        <f>'State Funds'!R91</f>
        <v>0</v>
      </c>
      <c r="I91" s="93">
        <f>'Other Programs'!L91</f>
        <v>0</v>
      </c>
      <c r="J91" s="93">
        <f>VII!K91</f>
        <v>0</v>
      </c>
      <c r="K91" s="94">
        <f t="shared" ref="K91" si="29">SUM(C91:J91)</f>
        <v>0</v>
      </c>
    </row>
    <row r="92" spans="1:11" x14ac:dyDescent="0.2">
      <c r="A92" s="88"/>
      <c r="B92" s="13" t="s">
        <v>561</v>
      </c>
      <c r="C92" s="93">
        <f>'III-B'!AJ92</f>
        <v>0</v>
      </c>
      <c r="D92" s="400">
        <f>'III-C(1)'!L92</f>
        <v>0</v>
      </c>
      <c r="E92" s="172">
        <f>'III-C(2)'!L92</f>
        <v>0</v>
      </c>
      <c r="F92" s="172">
        <f>'III-D'!J92</f>
        <v>0</v>
      </c>
      <c r="G92" s="172">
        <f>'III-E'!S92</f>
        <v>0</v>
      </c>
      <c r="H92" s="172">
        <f>'State Funds'!R92</f>
        <v>0</v>
      </c>
      <c r="I92" s="93">
        <f>'Other Programs'!L92</f>
        <v>0</v>
      </c>
      <c r="J92" s="93">
        <f>VII!K92</f>
        <v>0</v>
      </c>
      <c r="K92" s="94">
        <f t="shared" ref="K92" si="30">SUM(C92:J92)</f>
        <v>0</v>
      </c>
    </row>
    <row r="93" spans="1:11" x14ac:dyDescent="0.2">
      <c r="A93" s="88"/>
      <c r="B93" s="13" t="s">
        <v>562</v>
      </c>
      <c r="C93" s="93">
        <f>'III-B'!AJ93</f>
        <v>0</v>
      </c>
      <c r="D93" s="400">
        <f>'III-C(1)'!L93</f>
        <v>0</v>
      </c>
      <c r="E93" s="172">
        <f>'III-C(2)'!L93</f>
        <v>0</v>
      </c>
      <c r="F93" s="172">
        <f>'III-D'!J93</f>
        <v>0</v>
      </c>
      <c r="G93" s="172">
        <f>'III-E'!S93</f>
        <v>0</v>
      </c>
      <c r="H93" s="172">
        <f>'State Funds'!R93</f>
        <v>0</v>
      </c>
      <c r="I93" s="93">
        <f>'Other Programs'!L93</f>
        <v>0</v>
      </c>
      <c r="J93" s="93">
        <f>VII!K93</f>
        <v>0</v>
      </c>
      <c r="K93" s="94">
        <f t="shared" ref="K93" si="31">SUM(C93:J93)</f>
        <v>0</v>
      </c>
    </row>
    <row r="94" spans="1:11" x14ac:dyDescent="0.2">
      <c r="A94" s="88"/>
      <c r="B94" s="13" t="s">
        <v>307</v>
      </c>
      <c r="C94" s="93">
        <f>'III-B'!AJ94</f>
        <v>0</v>
      </c>
      <c r="D94" s="400">
        <f>'III-C(1)'!L94</f>
        <v>0</v>
      </c>
      <c r="E94" s="172">
        <f>'III-C(2)'!L94</f>
        <v>0</v>
      </c>
      <c r="F94" s="172">
        <f>'III-D'!J94</f>
        <v>0</v>
      </c>
      <c r="G94" s="172">
        <f>'III-E'!S94</f>
        <v>0</v>
      </c>
      <c r="H94" s="172">
        <f>'State Funds'!R94</f>
        <v>0</v>
      </c>
      <c r="I94" s="93">
        <f>'Other Programs'!L94</f>
        <v>0</v>
      </c>
      <c r="J94" s="93">
        <f>VII!K94</f>
        <v>0</v>
      </c>
      <c r="K94" s="94">
        <f t="shared" si="26"/>
        <v>0</v>
      </c>
    </row>
    <row r="95" spans="1:11" ht="13.5" thickBot="1" x14ac:dyDescent="0.25">
      <c r="A95" s="98" t="s">
        <v>313</v>
      </c>
      <c r="B95" s="84"/>
      <c r="C95" s="99">
        <f t="shared" ref="C95:K95" si="32">SUM(C83:C94)</f>
        <v>0</v>
      </c>
      <c r="D95" s="99">
        <f t="shared" si="32"/>
        <v>0</v>
      </c>
      <c r="E95" s="99">
        <f t="shared" si="32"/>
        <v>0</v>
      </c>
      <c r="F95" s="99">
        <f t="shared" si="32"/>
        <v>0</v>
      </c>
      <c r="G95" s="99">
        <f t="shared" si="32"/>
        <v>0</v>
      </c>
      <c r="H95" s="99">
        <f t="shared" si="32"/>
        <v>0</v>
      </c>
      <c r="I95" s="99">
        <f t="shared" si="32"/>
        <v>0</v>
      </c>
      <c r="J95" s="99">
        <f t="shared" si="32"/>
        <v>0</v>
      </c>
      <c r="K95" s="100">
        <f t="shared" si="32"/>
        <v>0</v>
      </c>
    </row>
    <row r="96" spans="1:11" x14ac:dyDescent="0.2">
      <c r="A96" s="107"/>
      <c r="B96" s="107"/>
      <c r="C96" s="155"/>
      <c r="D96" s="155"/>
      <c r="E96" s="155"/>
      <c r="F96" s="155"/>
      <c r="G96" s="155"/>
      <c r="H96" s="155"/>
      <c r="I96" s="155"/>
      <c r="J96" s="155"/>
      <c r="K96" s="155"/>
    </row>
    <row r="102" spans="1:11" ht="13.5" thickBot="1" x14ac:dyDescent="0.25"/>
    <row r="103" spans="1:11" x14ac:dyDescent="0.2">
      <c r="B103" s="101"/>
      <c r="C103" s="161" t="s">
        <v>290</v>
      </c>
      <c r="D103" s="162" t="s">
        <v>288</v>
      </c>
    </row>
    <row r="104" spans="1:11" x14ac:dyDescent="0.2">
      <c r="B104" s="158" t="s">
        <v>285</v>
      </c>
      <c r="C104" s="154" t="s">
        <v>289</v>
      </c>
      <c r="D104" s="156" t="str">
        <f>IFERROR(SUM('III-B'!$P$86)/SUM('III-B'!$AJ$86), "Need Data")</f>
        <v>Need Data</v>
      </c>
    </row>
    <row r="105" spans="1:11" x14ac:dyDescent="0.2">
      <c r="B105" s="158" t="s">
        <v>286</v>
      </c>
      <c r="C105" s="154" t="s">
        <v>289</v>
      </c>
      <c r="D105" s="156" t="str">
        <f>IFERROR(SUM('III-B'!$AA$86)/SUM('III-B'!$AJ$86), "Need Data")</f>
        <v>Need Data</v>
      </c>
    </row>
    <row r="106" spans="1:11" ht="13.5" thickBot="1" x14ac:dyDescent="0.25">
      <c r="B106" s="159" t="s">
        <v>287</v>
      </c>
      <c r="C106" s="160" t="s">
        <v>319</v>
      </c>
      <c r="D106" s="157" t="str">
        <f>IFERROR(SUM('III-B'!$AD$86)/SUM('III-B'!$AJ$86), "Need Data")</f>
        <v>Need Data</v>
      </c>
    </row>
    <row r="107" spans="1:11" x14ac:dyDescent="0.2">
      <c r="B107" s="7" t="s">
        <v>414</v>
      </c>
    </row>
    <row r="108" spans="1:11" x14ac:dyDescent="0.2">
      <c r="B108" s="7" t="s">
        <v>415</v>
      </c>
    </row>
    <row r="109" spans="1:11" ht="13.5" thickBot="1" x14ac:dyDescent="0.25"/>
    <row r="110" spans="1:11" x14ac:dyDescent="0.2">
      <c r="A110" s="588" t="s">
        <v>581</v>
      </c>
      <c r="B110" s="589"/>
      <c r="C110" s="589"/>
      <c r="D110" s="589"/>
      <c r="E110" s="85"/>
      <c r="F110" s="85"/>
      <c r="G110" s="86"/>
      <c r="H110" s="86"/>
      <c r="I110" s="86"/>
      <c r="J110" s="86"/>
      <c r="K110" s="87"/>
    </row>
    <row r="111" spans="1:11" x14ac:dyDescent="0.2">
      <c r="A111" s="88"/>
      <c r="K111" s="89"/>
    </row>
    <row r="112" spans="1:11" ht="35.25" x14ac:dyDescent="0.2">
      <c r="A112" s="90"/>
      <c r="B112" s="631" t="str">
        <f>'Application-Signature'!$D$1</f>
        <v>Select your agency</v>
      </c>
      <c r="C112" s="163" t="s">
        <v>15</v>
      </c>
      <c r="D112" s="164" t="s">
        <v>16</v>
      </c>
      <c r="E112" s="165" t="s">
        <v>17</v>
      </c>
      <c r="F112" s="166" t="s">
        <v>54</v>
      </c>
      <c r="G112" s="167" t="s">
        <v>55</v>
      </c>
      <c r="H112" s="168" t="s">
        <v>280</v>
      </c>
      <c r="I112" s="169" t="s">
        <v>284</v>
      </c>
      <c r="J112" s="170" t="s">
        <v>58</v>
      </c>
      <c r="K112" s="171" t="s">
        <v>18</v>
      </c>
    </row>
    <row r="113" spans="1:11" x14ac:dyDescent="0.2">
      <c r="A113" s="91" t="s">
        <v>19</v>
      </c>
      <c r="B113" s="108"/>
      <c r="C113" s="175"/>
      <c r="D113" s="175"/>
      <c r="E113" s="175"/>
      <c r="F113" s="175"/>
      <c r="G113" s="175"/>
      <c r="H113" s="175"/>
      <c r="I113" s="175"/>
      <c r="J113" s="175"/>
      <c r="K113" s="182"/>
    </row>
    <row r="114" spans="1:11" x14ac:dyDescent="0.2">
      <c r="A114" s="92"/>
      <c r="B114" s="81" t="s">
        <v>20</v>
      </c>
      <c r="C114" s="93">
        <f t="shared" ref="C114:H122" si="33">C59-C5</f>
        <v>0</v>
      </c>
      <c r="D114" s="93">
        <f t="shared" si="33"/>
        <v>0</v>
      </c>
      <c r="E114" s="93">
        <f t="shared" si="33"/>
        <v>0</v>
      </c>
      <c r="F114" s="93">
        <f t="shared" si="33"/>
        <v>0</v>
      </c>
      <c r="G114" s="93">
        <f t="shared" si="33"/>
        <v>0</v>
      </c>
      <c r="H114" s="93">
        <f t="shared" si="33"/>
        <v>0</v>
      </c>
      <c r="I114" s="402"/>
      <c r="J114" s="93">
        <f t="shared" ref="J114:J122" si="34">J59-J5</f>
        <v>0</v>
      </c>
      <c r="K114" s="173">
        <f>SUM(C114:J114)</f>
        <v>0</v>
      </c>
    </row>
    <row r="115" spans="1:11" x14ac:dyDescent="0.2">
      <c r="A115" s="92"/>
      <c r="B115" s="82" t="s">
        <v>21</v>
      </c>
      <c r="C115" s="93">
        <f t="shared" si="33"/>
        <v>0</v>
      </c>
      <c r="D115" s="93">
        <f t="shared" si="33"/>
        <v>0</v>
      </c>
      <c r="E115" s="93">
        <f t="shared" si="33"/>
        <v>0</v>
      </c>
      <c r="F115" s="93">
        <f t="shared" si="33"/>
        <v>0</v>
      </c>
      <c r="G115" s="93">
        <f t="shared" si="33"/>
        <v>0</v>
      </c>
      <c r="H115" s="93">
        <f t="shared" si="33"/>
        <v>0</v>
      </c>
      <c r="I115" s="402"/>
      <c r="J115" s="93">
        <f t="shared" si="34"/>
        <v>0</v>
      </c>
      <c r="K115" s="94">
        <f t="shared" ref="K115:K122" si="35">SUM(C115:J115)</f>
        <v>0</v>
      </c>
    </row>
    <row r="116" spans="1:11" x14ac:dyDescent="0.2">
      <c r="A116" s="92"/>
      <c r="B116" s="82" t="s">
        <v>22</v>
      </c>
      <c r="C116" s="93">
        <f t="shared" si="33"/>
        <v>0</v>
      </c>
      <c r="D116" s="93">
        <f t="shared" si="33"/>
        <v>0</v>
      </c>
      <c r="E116" s="93">
        <f t="shared" si="33"/>
        <v>0</v>
      </c>
      <c r="F116" s="93">
        <f t="shared" si="33"/>
        <v>0</v>
      </c>
      <c r="G116" s="93">
        <f t="shared" si="33"/>
        <v>0</v>
      </c>
      <c r="H116" s="93">
        <f t="shared" si="33"/>
        <v>0</v>
      </c>
      <c r="I116" s="402"/>
      <c r="J116" s="93">
        <f t="shared" si="34"/>
        <v>0</v>
      </c>
      <c r="K116" s="94">
        <f t="shared" si="35"/>
        <v>0</v>
      </c>
    </row>
    <row r="117" spans="1:11" x14ac:dyDescent="0.2">
      <c r="A117" s="92"/>
      <c r="B117" s="82" t="s">
        <v>23</v>
      </c>
      <c r="C117" s="93">
        <f t="shared" si="33"/>
        <v>0</v>
      </c>
      <c r="D117" s="93">
        <f t="shared" si="33"/>
        <v>0</v>
      </c>
      <c r="E117" s="93">
        <f t="shared" si="33"/>
        <v>0</v>
      </c>
      <c r="F117" s="93">
        <f t="shared" si="33"/>
        <v>0</v>
      </c>
      <c r="G117" s="93">
        <f t="shared" si="33"/>
        <v>0</v>
      </c>
      <c r="H117" s="93">
        <f t="shared" si="33"/>
        <v>0</v>
      </c>
      <c r="I117" s="402"/>
      <c r="J117" s="93">
        <f t="shared" si="34"/>
        <v>0</v>
      </c>
      <c r="K117" s="94">
        <f t="shared" si="35"/>
        <v>0</v>
      </c>
    </row>
    <row r="118" spans="1:11" x14ac:dyDescent="0.2">
      <c r="A118" s="92"/>
      <c r="B118" s="82" t="s">
        <v>24</v>
      </c>
      <c r="C118" s="93">
        <f t="shared" si="33"/>
        <v>0</v>
      </c>
      <c r="D118" s="93">
        <f t="shared" si="33"/>
        <v>0</v>
      </c>
      <c r="E118" s="93">
        <f t="shared" si="33"/>
        <v>0</v>
      </c>
      <c r="F118" s="93">
        <f t="shared" si="33"/>
        <v>0</v>
      </c>
      <c r="G118" s="93">
        <f t="shared" si="33"/>
        <v>0</v>
      </c>
      <c r="H118" s="93">
        <f t="shared" si="33"/>
        <v>0</v>
      </c>
      <c r="I118" s="402"/>
      <c r="J118" s="93">
        <f t="shared" si="34"/>
        <v>0</v>
      </c>
      <c r="K118" s="94">
        <f t="shared" si="35"/>
        <v>0</v>
      </c>
    </row>
    <row r="119" spans="1:11" x14ac:dyDescent="0.2">
      <c r="A119" s="92"/>
      <c r="B119" s="82" t="s">
        <v>25</v>
      </c>
      <c r="C119" s="93">
        <f t="shared" si="33"/>
        <v>0</v>
      </c>
      <c r="D119" s="93">
        <f t="shared" si="33"/>
        <v>0</v>
      </c>
      <c r="E119" s="93">
        <f t="shared" si="33"/>
        <v>0</v>
      </c>
      <c r="F119" s="93">
        <f t="shared" si="33"/>
        <v>0</v>
      </c>
      <c r="G119" s="93">
        <f t="shared" si="33"/>
        <v>0</v>
      </c>
      <c r="H119" s="93">
        <f t="shared" si="33"/>
        <v>0</v>
      </c>
      <c r="I119" s="402"/>
      <c r="J119" s="93">
        <f t="shared" si="34"/>
        <v>0</v>
      </c>
      <c r="K119" s="94">
        <f t="shared" si="35"/>
        <v>0</v>
      </c>
    </row>
    <row r="120" spans="1:11" x14ac:dyDescent="0.2">
      <c r="A120" s="92"/>
      <c r="B120" s="82" t="s">
        <v>26</v>
      </c>
      <c r="C120" s="93">
        <f t="shared" si="33"/>
        <v>0</v>
      </c>
      <c r="D120" s="93">
        <f t="shared" si="33"/>
        <v>0</v>
      </c>
      <c r="E120" s="93">
        <f t="shared" si="33"/>
        <v>0</v>
      </c>
      <c r="F120" s="93">
        <f t="shared" si="33"/>
        <v>0</v>
      </c>
      <c r="G120" s="93">
        <f t="shared" si="33"/>
        <v>0</v>
      </c>
      <c r="H120" s="93">
        <f t="shared" si="33"/>
        <v>0</v>
      </c>
      <c r="I120" s="402"/>
      <c r="J120" s="93">
        <f t="shared" si="34"/>
        <v>0</v>
      </c>
      <c r="K120" s="94">
        <f t="shared" si="35"/>
        <v>0</v>
      </c>
    </row>
    <row r="121" spans="1:11" x14ac:dyDescent="0.2">
      <c r="A121" s="92"/>
      <c r="B121" s="82" t="s">
        <v>27</v>
      </c>
      <c r="C121" s="93">
        <f t="shared" si="33"/>
        <v>0</v>
      </c>
      <c r="D121" s="93">
        <f t="shared" si="33"/>
        <v>0</v>
      </c>
      <c r="E121" s="93">
        <f t="shared" si="33"/>
        <v>0</v>
      </c>
      <c r="F121" s="93">
        <f t="shared" si="33"/>
        <v>0</v>
      </c>
      <c r="G121" s="93">
        <f t="shared" si="33"/>
        <v>0</v>
      </c>
      <c r="H121" s="93">
        <f t="shared" si="33"/>
        <v>0</v>
      </c>
      <c r="I121" s="402"/>
      <c r="J121" s="93">
        <f t="shared" si="34"/>
        <v>0</v>
      </c>
      <c r="K121" s="94">
        <f t="shared" si="35"/>
        <v>0</v>
      </c>
    </row>
    <row r="122" spans="1:11" x14ac:dyDescent="0.2">
      <c r="A122" s="92"/>
      <c r="B122" s="82" t="s">
        <v>28</v>
      </c>
      <c r="C122" s="93">
        <f t="shared" si="33"/>
        <v>0</v>
      </c>
      <c r="D122" s="93">
        <f t="shared" si="33"/>
        <v>0</v>
      </c>
      <c r="E122" s="93">
        <f t="shared" si="33"/>
        <v>0</v>
      </c>
      <c r="F122" s="93">
        <f t="shared" si="33"/>
        <v>0</v>
      </c>
      <c r="G122" s="93">
        <f t="shared" si="33"/>
        <v>0</v>
      </c>
      <c r="H122" s="93">
        <f t="shared" si="33"/>
        <v>0</v>
      </c>
      <c r="I122" s="402"/>
      <c r="J122" s="93">
        <f t="shared" si="34"/>
        <v>0</v>
      </c>
      <c r="K122" s="94">
        <f t="shared" si="35"/>
        <v>0</v>
      </c>
    </row>
    <row r="123" spans="1:11" x14ac:dyDescent="0.2">
      <c r="A123" s="25" t="s">
        <v>29</v>
      </c>
      <c r="B123" s="107"/>
      <c r="C123" s="177">
        <f t="shared" ref="C123:H123" si="36">SUM(C114:C122)</f>
        <v>0</v>
      </c>
      <c r="D123" s="177">
        <f t="shared" si="36"/>
        <v>0</v>
      </c>
      <c r="E123" s="177">
        <f t="shared" si="36"/>
        <v>0</v>
      </c>
      <c r="F123" s="177">
        <f t="shared" si="36"/>
        <v>0</v>
      </c>
      <c r="G123" s="177">
        <f t="shared" si="36"/>
        <v>0</v>
      </c>
      <c r="H123" s="177">
        <f t="shared" si="36"/>
        <v>0</v>
      </c>
      <c r="I123" s="403"/>
      <c r="J123" s="177">
        <f t="shared" ref="J123" si="37">SUM(J114:J122)</f>
        <v>0</v>
      </c>
      <c r="K123" s="178">
        <f>SUM(K114:K122)</f>
        <v>0</v>
      </c>
    </row>
    <row r="124" spans="1:11" x14ac:dyDescent="0.2">
      <c r="A124" s="91" t="s">
        <v>30</v>
      </c>
      <c r="B124" s="108"/>
      <c r="C124" s="176"/>
      <c r="D124" s="176"/>
      <c r="E124" s="176"/>
      <c r="F124" s="176"/>
      <c r="G124" s="176"/>
      <c r="H124" s="176"/>
      <c r="I124" s="404"/>
      <c r="J124" s="176"/>
      <c r="K124" s="183"/>
    </row>
    <row r="125" spans="1:11" x14ac:dyDescent="0.2">
      <c r="A125" s="88"/>
      <c r="B125" s="179" t="s">
        <v>107</v>
      </c>
      <c r="C125" s="93">
        <f t="shared" ref="C125:H127" si="38">C70-C16</f>
        <v>0</v>
      </c>
      <c r="D125" s="93">
        <f t="shared" si="38"/>
        <v>0</v>
      </c>
      <c r="E125" s="93">
        <f t="shared" si="38"/>
        <v>0</v>
      </c>
      <c r="F125" s="93">
        <f t="shared" si="38"/>
        <v>0</v>
      </c>
      <c r="G125" s="93">
        <f t="shared" si="38"/>
        <v>0</v>
      </c>
      <c r="H125" s="93">
        <f t="shared" si="38"/>
        <v>0</v>
      </c>
      <c r="I125" s="402"/>
      <c r="J125" s="93">
        <f>J70-J16</f>
        <v>0</v>
      </c>
      <c r="K125" s="173">
        <f>SUM(C125:J125)</f>
        <v>0</v>
      </c>
    </row>
    <row r="126" spans="1:11" x14ac:dyDescent="0.2">
      <c r="A126" s="92"/>
      <c r="B126" s="13" t="s">
        <v>309</v>
      </c>
      <c r="C126" s="93">
        <f t="shared" si="38"/>
        <v>0</v>
      </c>
      <c r="D126" s="93">
        <f t="shared" si="38"/>
        <v>0</v>
      </c>
      <c r="E126" s="93">
        <f t="shared" si="38"/>
        <v>0</v>
      </c>
      <c r="F126" s="93">
        <f t="shared" si="38"/>
        <v>0</v>
      </c>
      <c r="G126" s="93">
        <f t="shared" si="38"/>
        <v>0</v>
      </c>
      <c r="H126" s="93">
        <f t="shared" si="38"/>
        <v>0</v>
      </c>
      <c r="I126" s="402"/>
      <c r="J126" s="93">
        <f>J71-J17</f>
        <v>0</v>
      </c>
      <c r="K126" s="94">
        <f>SUM(C126:J126)</f>
        <v>0</v>
      </c>
    </row>
    <row r="127" spans="1:11" x14ac:dyDescent="0.2">
      <c r="A127" s="88"/>
      <c r="B127" s="13" t="s">
        <v>302</v>
      </c>
      <c r="C127" s="93">
        <f t="shared" si="38"/>
        <v>0</v>
      </c>
      <c r="D127" s="93">
        <f t="shared" si="38"/>
        <v>0</v>
      </c>
      <c r="E127" s="93">
        <f t="shared" si="38"/>
        <v>0</v>
      </c>
      <c r="F127" s="93">
        <f t="shared" si="38"/>
        <v>0</v>
      </c>
      <c r="G127" s="93">
        <f t="shared" si="38"/>
        <v>0</v>
      </c>
      <c r="H127" s="93">
        <f t="shared" si="38"/>
        <v>0</v>
      </c>
      <c r="I127" s="402"/>
      <c r="J127" s="93">
        <f>J72-J18</f>
        <v>0</v>
      </c>
      <c r="K127" s="94">
        <f>SUM(C127:J127)</f>
        <v>0</v>
      </c>
    </row>
    <row r="128" spans="1:11" x14ac:dyDescent="0.2">
      <c r="A128" s="25" t="s">
        <v>31</v>
      </c>
      <c r="B128" s="17"/>
      <c r="C128" s="95">
        <f t="shared" ref="C128" si="39">SUM(C125:C127)</f>
        <v>0</v>
      </c>
      <c r="D128" s="95">
        <f t="shared" ref="D128:K128" si="40">SUM(D125:D127)</f>
        <v>0</v>
      </c>
      <c r="E128" s="95">
        <f t="shared" si="40"/>
        <v>0</v>
      </c>
      <c r="F128" s="95">
        <f t="shared" si="40"/>
        <v>0</v>
      </c>
      <c r="G128" s="95">
        <f t="shared" si="40"/>
        <v>0</v>
      </c>
      <c r="H128" s="95">
        <f t="shared" si="40"/>
        <v>0</v>
      </c>
      <c r="I128" s="405"/>
      <c r="J128" s="95">
        <f t="shared" si="40"/>
        <v>0</v>
      </c>
      <c r="K128" s="94">
        <f t="shared" si="40"/>
        <v>0</v>
      </c>
    </row>
    <row r="129" spans="1:11" x14ac:dyDescent="0.2">
      <c r="A129" s="96" t="s">
        <v>32</v>
      </c>
      <c r="B129" s="107"/>
      <c r="C129" s="177">
        <f t="shared" ref="C129" si="41">C123-C128</f>
        <v>0</v>
      </c>
      <c r="D129" s="177">
        <f t="shared" ref="D129:K129" si="42">D123-D128</f>
        <v>0</v>
      </c>
      <c r="E129" s="177">
        <f t="shared" si="42"/>
        <v>0</v>
      </c>
      <c r="F129" s="177">
        <f t="shared" si="42"/>
        <v>0</v>
      </c>
      <c r="G129" s="177">
        <f t="shared" si="42"/>
        <v>0</v>
      </c>
      <c r="H129" s="177">
        <f t="shared" si="42"/>
        <v>0</v>
      </c>
      <c r="I129" s="403"/>
      <c r="J129" s="177">
        <f t="shared" si="42"/>
        <v>0</v>
      </c>
      <c r="K129" s="178">
        <f t="shared" si="42"/>
        <v>0</v>
      </c>
    </row>
    <row r="130" spans="1:11" x14ac:dyDescent="0.2">
      <c r="A130" s="180" t="s">
        <v>33</v>
      </c>
      <c r="B130" s="108"/>
      <c r="C130" s="176"/>
      <c r="D130" s="176"/>
      <c r="E130" s="176"/>
      <c r="F130" s="176"/>
      <c r="G130" s="176"/>
      <c r="H130" s="176"/>
      <c r="I130" s="404"/>
      <c r="J130" s="176"/>
      <c r="K130" s="183"/>
    </row>
    <row r="131" spans="1:11" x14ac:dyDescent="0.2">
      <c r="A131" s="88"/>
      <c r="B131" s="179" t="s">
        <v>281</v>
      </c>
      <c r="C131" s="93">
        <f t="shared" ref="C131:H134" si="43">C76-C22</f>
        <v>0</v>
      </c>
      <c r="D131" s="93">
        <f t="shared" si="43"/>
        <v>0</v>
      </c>
      <c r="E131" s="93">
        <f t="shared" si="43"/>
        <v>0</v>
      </c>
      <c r="F131" s="93">
        <f t="shared" si="43"/>
        <v>0</v>
      </c>
      <c r="G131" s="93">
        <f t="shared" si="43"/>
        <v>0</v>
      </c>
      <c r="H131" s="93">
        <f t="shared" si="43"/>
        <v>0</v>
      </c>
      <c r="I131" s="402"/>
      <c r="J131" s="93">
        <f>J76-J22</f>
        <v>0</v>
      </c>
      <c r="K131" s="173">
        <f>SUM(C131:J131)</f>
        <v>0</v>
      </c>
    </row>
    <row r="132" spans="1:11" x14ac:dyDescent="0.2">
      <c r="A132" s="92"/>
      <c r="B132" s="13" t="s">
        <v>282</v>
      </c>
      <c r="C132" s="93">
        <f t="shared" si="43"/>
        <v>0</v>
      </c>
      <c r="D132" s="93">
        <f t="shared" si="43"/>
        <v>0</v>
      </c>
      <c r="E132" s="93">
        <f t="shared" si="43"/>
        <v>0</v>
      </c>
      <c r="F132" s="93">
        <f t="shared" si="43"/>
        <v>0</v>
      </c>
      <c r="G132" s="93">
        <f t="shared" si="43"/>
        <v>0</v>
      </c>
      <c r="H132" s="93">
        <f t="shared" si="43"/>
        <v>0</v>
      </c>
      <c r="I132" s="402"/>
      <c r="J132" s="93">
        <f>J77-J23</f>
        <v>0</v>
      </c>
      <c r="K132" s="94">
        <f>SUM(C132:J132)</f>
        <v>0</v>
      </c>
    </row>
    <row r="133" spans="1:11" x14ac:dyDescent="0.2">
      <c r="A133" s="92"/>
      <c r="B133" s="13" t="s">
        <v>283</v>
      </c>
      <c r="C133" s="93">
        <f t="shared" si="43"/>
        <v>0</v>
      </c>
      <c r="D133" s="93">
        <f t="shared" si="43"/>
        <v>0</v>
      </c>
      <c r="E133" s="93">
        <f t="shared" si="43"/>
        <v>0</v>
      </c>
      <c r="F133" s="93">
        <f t="shared" si="43"/>
        <v>0</v>
      </c>
      <c r="G133" s="93">
        <f t="shared" si="43"/>
        <v>0</v>
      </c>
      <c r="H133" s="93">
        <f t="shared" si="43"/>
        <v>0</v>
      </c>
      <c r="I133" s="402"/>
      <c r="J133" s="93">
        <f>J78-J24</f>
        <v>0</v>
      </c>
      <c r="K133" s="94">
        <f>SUM(C133:J133)</f>
        <v>0</v>
      </c>
    </row>
    <row r="134" spans="1:11" x14ac:dyDescent="0.2">
      <c r="A134" s="88"/>
      <c r="B134" s="13" t="s">
        <v>79</v>
      </c>
      <c r="C134" s="93">
        <f t="shared" si="43"/>
        <v>0</v>
      </c>
      <c r="D134" s="93">
        <f t="shared" si="43"/>
        <v>0</v>
      </c>
      <c r="E134" s="93">
        <f t="shared" si="43"/>
        <v>0</v>
      </c>
      <c r="F134" s="93">
        <f t="shared" si="43"/>
        <v>0</v>
      </c>
      <c r="G134" s="93">
        <f t="shared" si="43"/>
        <v>0</v>
      </c>
      <c r="H134" s="93">
        <f t="shared" si="43"/>
        <v>0</v>
      </c>
      <c r="I134" s="402"/>
      <c r="J134" s="93">
        <f>J79-J25</f>
        <v>0</v>
      </c>
      <c r="K134" s="94">
        <f>SUM(C134:J134)</f>
        <v>0</v>
      </c>
    </row>
    <row r="135" spans="1:11" x14ac:dyDescent="0.2">
      <c r="A135" s="25" t="s">
        <v>99</v>
      </c>
      <c r="B135" s="83"/>
      <c r="C135" s="95">
        <f t="shared" ref="C135" si="44">SUM(C131:C134)</f>
        <v>0</v>
      </c>
      <c r="D135" s="95">
        <f t="shared" ref="D135:K135" si="45">SUM(D131:D134)</f>
        <v>0</v>
      </c>
      <c r="E135" s="95">
        <f t="shared" si="45"/>
        <v>0</v>
      </c>
      <c r="F135" s="95">
        <f t="shared" si="45"/>
        <v>0</v>
      </c>
      <c r="G135" s="95">
        <f t="shared" si="45"/>
        <v>0</v>
      </c>
      <c r="H135" s="95">
        <f t="shared" si="45"/>
        <v>0</v>
      </c>
      <c r="I135" s="405"/>
      <c r="J135" s="95">
        <f t="shared" si="45"/>
        <v>0</v>
      </c>
      <c r="K135" s="94">
        <f t="shared" si="45"/>
        <v>0</v>
      </c>
    </row>
    <row r="136" spans="1:11" x14ac:dyDescent="0.2">
      <c r="A136" s="97" t="s">
        <v>128</v>
      </c>
      <c r="B136" s="181" t="s">
        <v>127</v>
      </c>
      <c r="C136" s="177">
        <f t="shared" ref="C136" si="46">C129-C135</f>
        <v>0</v>
      </c>
      <c r="D136" s="177">
        <f t="shared" ref="D136:J136" si="47">D129-D135</f>
        <v>0</v>
      </c>
      <c r="E136" s="177">
        <f t="shared" si="47"/>
        <v>0</v>
      </c>
      <c r="F136" s="177">
        <f t="shared" si="47"/>
        <v>0</v>
      </c>
      <c r="G136" s="177">
        <f t="shared" si="47"/>
        <v>0</v>
      </c>
      <c r="H136" s="177">
        <f t="shared" si="47"/>
        <v>0</v>
      </c>
      <c r="I136" s="403"/>
      <c r="J136" s="177">
        <f t="shared" si="47"/>
        <v>0</v>
      </c>
      <c r="K136" s="178">
        <f>K129-K135</f>
        <v>0</v>
      </c>
    </row>
    <row r="137" spans="1:11" x14ac:dyDescent="0.2">
      <c r="A137" s="91" t="s">
        <v>34</v>
      </c>
      <c r="B137" s="108"/>
      <c r="C137" s="176"/>
      <c r="D137" s="176"/>
      <c r="E137" s="176"/>
      <c r="F137" s="176"/>
      <c r="G137" s="176"/>
      <c r="H137" s="176"/>
      <c r="I137" s="404"/>
      <c r="J137" s="176"/>
      <c r="K137" s="183"/>
    </row>
    <row r="138" spans="1:11" x14ac:dyDescent="0.2">
      <c r="A138" s="88"/>
      <c r="B138" s="179" t="s">
        <v>71</v>
      </c>
      <c r="C138" s="93">
        <f t="shared" ref="C138:H149" si="48">C83-C29</f>
        <v>0</v>
      </c>
      <c r="D138" s="93">
        <f t="shared" si="48"/>
        <v>0</v>
      </c>
      <c r="E138" s="93">
        <f t="shared" si="48"/>
        <v>0</v>
      </c>
      <c r="F138" s="93">
        <f t="shared" si="48"/>
        <v>0</v>
      </c>
      <c r="G138" s="93">
        <f t="shared" si="48"/>
        <v>0</v>
      </c>
      <c r="H138" s="93">
        <f t="shared" si="48"/>
        <v>0</v>
      </c>
      <c r="I138" s="402"/>
      <c r="J138" s="93">
        <f t="shared" ref="J138:J149" si="49">J83-J29</f>
        <v>0</v>
      </c>
      <c r="K138" s="173">
        <f t="shared" ref="K138" si="50">SUM(C138:J138)</f>
        <v>0</v>
      </c>
    </row>
    <row r="139" spans="1:11" x14ac:dyDescent="0.2">
      <c r="A139" s="88"/>
      <c r="B139" s="646" t="s">
        <v>537</v>
      </c>
      <c r="C139" s="93">
        <f t="shared" si="48"/>
        <v>0</v>
      </c>
      <c r="D139" s="93">
        <f t="shared" si="48"/>
        <v>0</v>
      </c>
      <c r="E139" s="93">
        <f t="shared" si="48"/>
        <v>0</v>
      </c>
      <c r="F139" s="93">
        <f t="shared" si="48"/>
        <v>0</v>
      </c>
      <c r="G139" s="93">
        <f t="shared" si="48"/>
        <v>0</v>
      </c>
      <c r="H139" s="93">
        <f t="shared" si="48"/>
        <v>0</v>
      </c>
      <c r="I139" s="402"/>
      <c r="J139" s="93">
        <f t="shared" si="49"/>
        <v>0</v>
      </c>
      <c r="K139" s="94">
        <f>SUM(C139:J139)</f>
        <v>0</v>
      </c>
    </row>
    <row r="140" spans="1:11" x14ac:dyDescent="0.2">
      <c r="A140" s="88"/>
      <c r="B140" s="646" t="s">
        <v>538</v>
      </c>
      <c r="C140" s="93">
        <f t="shared" si="48"/>
        <v>0</v>
      </c>
      <c r="D140" s="93">
        <f t="shared" si="48"/>
        <v>0</v>
      </c>
      <c r="E140" s="93">
        <f t="shared" si="48"/>
        <v>0</v>
      </c>
      <c r="F140" s="93">
        <f t="shared" si="48"/>
        <v>0</v>
      </c>
      <c r="G140" s="93">
        <f t="shared" si="48"/>
        <v>0</v>
      </c>
      <c r="H140" s="93">
        <f t="shared" si="48"/>
        <v>0</v>
      </c>
      <c r="I140" s="402"/>
      <c r="J140" s="93">
        <f t="shared" si="49"/>
        <v>0</v>
      </c>
      <c r="K140" s="94">
        <f>SUM(C140:J140)</f>
        <v>0</v>
      </c>
    </row>
    <row r="141" spans="1:11" x14ac:dyDescent="0.2">
      <c r="A141" s="92"/>
      <c r="B141" s="13" t="s">
        <v>305</v>
      </c>
      <c r="C141" s="93">
        <f t="shared" si="48"/>
        <v>0</v>
      </c>
      <c r="D141" s="93">
        <f t="shared" si="48"/>
        <v>0</v>
      </c>
      <c r="E141" s="93">
        <f t="shared" si="48"/>
        <v>0</v>
      </c>
      <c r="F141" s="93">
        <f t="shared" si="48"/>
        <v>0</v>
      </c>
      <c r="G141" s="93">
        <f t="shared" si="48"/>
        <v>0</v>
      </c>
      <c r="H141" s="93">
        <f t="shared" si="48"/>
        <v>0</v>
      </c>
      <c r="I141" s="402"/>
      <c r="J141" s="93">
        <f t="shared" si="49"/>
        <v>0</v>
      </c>
      <c r="K141" s="94">
        <f t="shared" ref="K141:K149" si="51">SUM(C141:J141)</f>
        <v>0</v>
      </c>
    </row>
    <row r="142" spans="1:11" x14ac:dyDescent="0.2">
      <c r="A142" s="88"/>
      <c r="B142" s="13" t="s">
        <v>483</v>
      </c>
      <c r="C142" s="93">
        <f t="shared" si="48"/>
        <v>0</v>
      </c>
      <c r="D142" s="93">
        <f t="shared" si="48"/>
        <v>0</v>
      </c>
      <c r="E142" s="93">
        <f t="shared" si="48"/>
        <v>0</v>
      </c>
      <c r="F142" s="93">
        <f t="shared" si="48"/>
        <v>0</v>
      </c>
      <c r="G142" s="93">
        <f t="shared" si="48"/>
        <v>0</v>
      </c>
      <c r="H142" s="93">
        <f t="shared" si="48"/>
        <v>0</v>
      </c>
      <c r="I142" s="402"/>
      <c r="J142" s="93">
        <f t="shared" si="49"/>
        <v>0</v>
      </c>
      <c r="K142" s="94">
        <f t="shared" ref="K142:K143" si="52">SUM(C142:J142)</f>
        <v>0</v>
      </c>
    </row>
    <row r="143" spans="1:11" x14ac:dyDescent="0.2">
      <c r="A143" s="88"/>
      <c r="B143" s="13" t="s">
        <v>484</v>
      </c>
      <c r="C143" s="93">
        <f t="shared" si="48"/>
        <v>0</v>
      </c>
      <c r="D143" s="93">
        <f t="shared" si="48"/>
        <v>0</v>
      </c>
      <c r="E143" s="93">
        <f t="shared" si="48"/>
        <v>0</v>
      </c>
      <c r="F143" s="93">
        <f t="shared" si="48"/>
        <v>0</v>
      </c>
      <c r="G143" s="93">
        <f t="shared" si="48"/>
        <v>0</v>
      </c>
      <c r="H143" s="93">
        <f t="shared" si="48"/>
        <v>0</v>
      </c>
      <c r="I143" s="402"/>
      <c r="J143" s="93">
        <f t="shared" si="49"/>
        <v>0</v>
      </c>
      <c r="K143" s="94">
        <f t="shared" si="52"/>
        <v>0</v>
      </c>
    </row>
    <row r="144" spans="1:11" x14ac:dyDescent="0.2">
      <c r="A144" s="88"/>
      <c r="B144" s="13" t="s">
        <v>306</v>
      </c>
      <c r="C144" s="93">
        <f t="shared" si="48"/>
        <v>0</v>
      </c>
      <c r="D144" s="93">
        <f t="shared" si="48"/>
        <v>0</v>
      </c>
      <c r="E144" s="93">
        <f t="shared" si="48"/>
        <v>0</v>
      </c>
      <c r="F144" s="93">
        <f t="shared" si="48"/>
        <v>0</v>
      </c>
      <c r="G144" s="93">
        <f t="shared" si="48"/>
        <v>0</v>
      </c>
      <c r="H144" s="93">
        <f t="shared" si="48"/>
        <v>0</v>
      </c>
      <c r="I144" s="402"/>
      <c r="J144" s="93">
        <f t="shared" si="49"/>
        <v>0</v>
      </c>
      <c r="K144" s="94">
        <f t="shared" si="51"/>
        <v>0</v>
      </c>
    </row>
    <row r="145" spans="1:11" x14ac:dyDescent="0.2">
      <c r="A145" s="88"/>
      <c r="B145" s="13" t="s">
        <v>543</v>
      </c>
      <c r="C145" s="93">
        <f t="shared" si="48"/>
        <v>0</v>
      </c>
      <c r="D145" s="93">
        <f t="shared" si="48"/>
        <v>0</v>
      </c>
      <c r="E145" s="93">
        <f t="shared" si="48"/>
        <v>0</v>
      </c>
      <c r="F145" s="93">
        <f t="shared" si="48"/>
        <v>0</v>
      </c>
      <c r="G145" s="93">
        <f t="shared" si="48"/>
        <v>0</v>
      </c>
      <c r="H145" s="93">
        <f t="shared" si="48"/>
        <v>0</v>
      </c>
      <c r="I145" s="402"/>
      <c r="J145" s="93">
        <f t="shared" si="49"/>
        <v>0</v>
      </c>
      <c r="K145" s="94">
        <f t="shared" ref="K145" si="53">SUM(C145:J145)</f>
        <v>0</v>
      </c>
    </row>
    <row r="146" spans="1:11" x14ac:dyDescent="0.2">
      <c r="A146" s="88"/>
      <c r="B146" s="13" t="s">
        <v>544</v>
      </c>
      <c r="C146" s="93">
        <f t="shared" si="48"/>
        <v>0</v>
      </c>
      <c r="D146" s="93">
        <f t="shared" si="48"/>
        <v>0</v>
      </c>
      <c r="E146" s="93">
        <f t="shared" si="48"/>
        <v>0</v>
      </c>
      <c r="F146" s="93">
        <f t="shared" si="48"/>
        <v>0</v>
      </c>
      <c r="G146" s="93">
        <f t="shared" si="48"/>
        <v>0</v>
      </c>
      <c r="H146" s="93">
        <f t="shared" si="48"/>
        <v>0</v>
      </c>
      <c r="I146" s="402"/>
      <c r="J146" s="93">
        <f t="shared" si="49"/>
        <v>0</v>
      </c>
      <c r="K146" s="94">
        <f t="shared" ref="K146" si="54">SUM(C146:J146)</f>
        <v>0</v>
      </c>
    </row>
    <row r="147" spans="1:11" x14ac:dyDescent="0.2">
      <c r="A147" s="88"/>
      <c r="B147" s="13" t="s">
        <v>545</v>
      </c>
      <c r="C147" s="93">
        <f t="shared" si="48"/>
        <v>0</v>
      </c>
      <c r="D147" s="93">
        <f t="shared" si="48"/>
        <v>0</v>
      </c>
      <c r="E147" s="93">
        <f t="shared" si="48"/>
        <v>0</v>
      </c>
      <c r="F147" s="93">
        <f t="shared" si="48"/>
        <v>0</v>
      </c>
      <c r="G147" s="93">
        <f t="shared" si="48"/>
        <v>0</v>
      </c>
      <c r="H147" s="93">
        <f t="shared" si="48"/>
        <v>0</v>
      </c>
      <c r="I147" s="402"/>
      <c r="J147" s="93">
        <f t="shared" si="49"/>
        <v>0</v>
      </c>
      <c r="K147" s="94">
        <f t="shared" ref="K147" si="55">SUM(C147:J147)</f>
        <v>0</v>
      </c>
    </row>
    <row r="148" spans="1:11" x14ac:dyDescent="0.2">
      <c r="A148" s="88"/>
      <c r="B148" s="13" t="s">
        <v>562</v>
      </c>
      <c r="C148" s="93">
        <f t="shared" si="48"/>
        <v>0</v>
      </c>
      <c r="D148" s="93">
        <f t="shared" si="48"/>
        <v>0</v>
      </c>
      <c r="E148" s="93">
        <f t="shared" si="48"/>
        <v>0</v>
      </c>
      <c r="F148" s="93">
        <f t="shared" si="48"/>
        <v>0</v>
      </c>
      <c r="G148" s="93">
        <f t="shared" si="48"/>
        <v>0</v>
      </c>
      <c r="H148" s="93">
        <f t="shared" si="48"/>
        <v>0</v>
      </c>
      <c r="I148" s="402"/>
      <c r="J148" s="93">
        <f t="shared" si="49"/>
        <v>0</v>
      </c>
      <c r="K148" s="94">
        <f t="shared" ref="K148" si="56">SUM(C148:J148)</f>
        <v>0</v>
      </c>
    </row>
    <row r="149" spans="1:11" x14ac:dyDescent="0.2">
      <c r="A149" s="88"/>
      <c r="B149" s="13" t="s">
        <v>307</v>
      </c>
      <c r="C149" s="93">
        <f t="shared" si="48"/>
        <v>0</v>
      </c>
      <c r="D149" s="93">
        <f t="shared" si="48"/>
        <v>0</v>
      </c>
      <c r="E149" s="93">
        <f t="shared" si="48"/>
        <v>0</v>
      </c>
      <c r="F149" s="93">
        <f t="shared" si="48"/>
        <v>0</v>
      </c>
      <c r="G149" s="93">
        <f t="shared" si="48"/>
        <v>0</v>
      </c>
      <c r="H149" s="93">
        <f t="shared" si="48"/>
        <v>0</v>
      </c>
      <c r="I149" s="402"/>
      <c r="J149" s="93">
        <f t="shared" si="49"/>
        <v>0</v>
      </c>
      <c r="K149" s="94">
        <f t="shared" si="51"/>
        <v>0</v>
      </c>
    </row>
    <row r="150" spans="1:11" ht="13.5" thickBot="1" x14ac:dyDescent="0.25">
      <c r="A150" s="98" t="s">
        <v>313</v>
      </c>
      <c r="B150" s="84"/>
      <c r="C150" s="99">
        <f>SUM(C138:C149)</f>
        <v>0</v>
      </c>
      <c r="D150" s="99">
        <f t="shared" ref="D150:K150" si="57">SUM(D138:D149)</f>
        <v>0</v>
      </c>
      <c r="E150" s="99">
        <f t="shared" si="57"/>
        <v>0</v>
      </c>
      <c r="F150" s="99">
        <f t="shared" si="57"/>
        <v>0</v>
      </c>
      <c r="G150" s="99">
        <f t="shared" si="57"/>
        <v>0</v>
      </c>
      <c r="H150" s="99">
        <f t="shared" si="57"/>
        <v>0</v>
      </c>
      <c r="I150" s="406"/>
      <c r="J150" s="99">
        <f t="shared" si="57"/>
        <v>0</v>
      </c>
      <c r="K150" s="100">
        <f t="shared" si="57"/>
        <v>0</v>
      </c>
    </row>
    <row r="151" spans="1:11" x14ac:dyDescent="0.2">
      <c r="A151" s="107"/>
      <c r="B151" s="107"/>
      <c r="C151" s="155"/>
      <c r="D151" s="155"/>
      <c r="E151" s="155"/>
      <c r="F151" s="155"/>
      <c r="G151" s="155"/>
      <c r="H151" s="155"/>
      <c r="I151" s="155"/>
      <c r="J151" s="155"/>
      <c r="K151" s="155"/>
    </row>
  </sheetData>
  <sheetProtection sheet="1" objects="1" scenarios="1"/>
  <phoneticPr fontId="8" type="noConversion"/>
  <conditionalFormatting sqref="D49:D50">
    <cfRule type="cellIs" dxfId="179" priority="4" operator="lessThan">
      <formula>0.15</formula>
    </cfRule>
  </conditionalFormatting>
  <conditionalFormatting sqref="D51">
    <cfRule type="cellIs" dxfId="178" priority="3" operator="lessThan">
      <formula>0.02</formula>
    </cfRule>
  </conditionalFormatting>
  <conditionalFormatting sqref="D104:D105">
    <cfRule type="cellIs" dxfId="177" priority="2" operator="lessThan">
      <formula>0.15</formula>
    </cfRule>
  </conditionalFormatting>
  <conditionalFormatting sqref="D106">
    <cfRule type="cellIs" dxfId="176" priority="1" operator="lessThan">
      <formula>0.02</formula>
    </cfRule>
  </conditionalFormatting>
  <hyperlinks>
    <hyperlink ref="B52" location="'Units of Service'!A1" display="Return to Units of Service"/>
    <hyperlink ref="B53" location="ReadMe!A1" display="Return to ReadMe!"/>
    <hyperlink ref="B107" location="'Units of Service'!A1" display="Return to Units of Service"/>
    <hyperlink ref="B108" location="ReadMe!A1" display="Return to ReadMe!"/>
  </hyperlinks>
  <pageMargins left="1" right="0.7" top="1" bottom="0.75" header="0.55000000000000004" footer="0.3"/>
  <pageSetup scale="69" orientation="landscape"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5F4454C181345A4F91883644386E43BF" ma:contentTypeVersion="12" ma:contentTypeDescription="" ma:contentTypeScope="" ma:versionID="784af4027b1e2e87d040212ce05710c8">
  <xsd:schema xmlns:xsd="http://www.w3.org/2001/XMLSchema" xmlns:xs="http://www.w3.org/2001/XMLSchema" xmlns:p="http://schemas.microsoft.com/office/2006/metadata/properties" xmlns:ns2="32249c65-da49-47e9-984a-f0159a6f027c" xmlns:ns3="bd840cca-7d07-4fad-b3e1-9ad378913c0c" targetNamespace="http://schemas.microsoft.com/office/2006/metadata/properties" ma:root="true" ma:fieldsID="b1df835c6b863b5db699b95ac3e71cc6" ns2:_="" ns3:_="">
    <xsd:import namespace="32249c65-da49-47e9-984a-f0159a6f027c"/>
    <xsd:import namespace="bd840cca-7d07-4fad-b3e1-9ad378913c0c"/>
    <xsd:element name="properties">
      <xsd:complexType>
        <xsd:sequence>
          <xsd:element name="documentManagement">
            <xsd:complexType>
              <xsd:all>
                <xsd:element ref="ns2:DHHSInternetDivision" minOccurs="0"/>
                <xsd:element ref="ns2:DHHSInternetTopic" minOccurs="0"/>
                <xsd:element ref="ns2:DHHSInternetPCM" minOccurs="0"/>
                <xsd:element ref="ns2:DHHSInternetWCP" minOccurs="0"/>
                <xsd:element ref="ns3:State_x0020_Fiscal_x0020_Year" minOccurs="0"/>
                <xsd:element ref="ns3:Agency" minOccurs="0"/>
                <xsd:element ref="ns3:Document_x0020_Type" minOccurs="0"/>
                <xsd:element ref="ns3:Review_x0020_Date" minOccurs="0"/>
                <xsd:element ref="ns3:Staff_x0020_Contact" minOccurs="0"/>
                <xsd:element ref="ns2:SharedWithUsers" minOccurs="0"/>
                <xsd:element ref="ns3:Description0" minOccurs="0"/>
                <xsd:element ref="ns3:Keywo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8"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9"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RFP"/>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10"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11"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enumeration value="101"/>
                  </xsd:restriction>
                </xsd:simpleType>
              </xsd:element>
            </xsd:sequence>
          </xsd:extension>
        </xsd:complexContent>
      </xsd:complexType>
    </xsd:element>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40cca-7d07-4fad-b3e1-9ad378913c0c" elementFormDefault="qualified">
    <xsd:import namespace="http://schemas.microsoft.com/office/2006/documentManagement/types"/>
    <xsd:import namespace="http://schemas.microsoft.com/office/infopath/2007/PartnerControls"/>
    <xsd:element name="State_x0020_Fiscal_x0020_Year" ma:index="12" nillable="true" ma:displayName="State Fiscal Year" ma:default="SFY 25" ma:format="Dropdown" ma:internalName="State_x0020_Fiscal_x0020_Year">
      <xsd:simpleType>
        <xsd:restriction base="dms:Choice">
          <xsd:enumeration value="SFY 19"/>
          <xsd:enumeration value="SFY 20"/>
          <xsd:enumeration value="SFY 21"/>
          <xsd:enumeration value="SFY 22"/>
          <xsd:enumeration value="SFY 23"/>
          <xsd:enumeration value="SFY 24"/>
          <xsd:enumeration value="SFY 25"/>
          <xsd:enumeration value="SFY 26"/>
          <xsd:enumeration value="SFY 27"/>
        </xsd:restriction>
      </xsd:simpleType>
    </xsd:element>
    <xsd:element name="Agency" ma:index="13" nillable="true" ma:displayName="Agency" ma:default="SUA" ma:format="Dropdown" ma:internalName="Agency">
      <xsd:simpleType>
        <xsd:restriction base="dms:Choice">
          <xsd:enumeration value="SUA"/>
          <xsd:enumeration value="AOWN"/>
          <xsd:enumeration value="AP"/>
          <xsd:enumeration value="BRAAA"/>
          <xsd:enumeration value="ENOA"/>
          <xsd:enumeration value="MAAA"/>
          <xsd:enumeration value="NENAAA"/>
          <xsd:enumeration value="SCNAAA"/>
          <xsd:enumeration value="WCNAAA"/>
          <xsd:enumeration value="SENCIT"/>
          <xsd:enumeration value="CAPMNE"/>
          <xsd:enumeration value="N2N"/>
          <xsd:enumeration value="ABLE"/>
          <xsd:enumeration value="LOHD"/>
          <xsd:enumeration value="ESN"/>
          <xsd:enumeration value="MMI"/>
          <xsd:enumeration value="BIANE"/>
          <xsd:enumeration value="211/UWM"/>
        </xsd:restriction>
      </xsd:simpleType>
    </xsd:element>
    <xsd:element name="Document_x0020_Type" ma:index="14" nillable="true" ma:displayName="Document Type" ma:internalName="Document_x0020_Type">
      <xsd:complexType>
        <xsd:complexContent>
          <xsd:extension base="dms:MultiChoice">
            <xsd:sequence>
              <xsd:element name="Value" maxOccurs="unbounded" minOccurs="0" nillable="true">
                <xsd:simpleType>
                  <xsd:restriction base="dms:Choice">
                    <xsd:enumeration value="ADRC"/>
                    <xsd:enumeration value="ADRC Area Plan"/>
                    <xsd:enumeration value="Advisory"/>
                    <xsd:enumeration value="Alzheimers"/>
                    <xsd:enumeration value="Alz Advisory"/>
                    <xsd:enumeration value="Area Plan"/>
                    <xsd:enumeration value="COVID-19"/>
                    <xsd:enumeration value="Form"/>
                    <xsd:enumeration value="Guidance"/>
                    <xsd:enumeration value="IM"/>
                    <xsd:enumeration value="Information"/>
                    <xsd:enumeration value="Legal Information"/>
                    <xsd:enumeration value="Monitoring"/>
                    <xsd:enumeration value="Ombudsman"/>
                    <xsd:enumeration value="PI"/>
                    <xsd:enumeration value="Report"/>
                    <xsd:enumeration value="State Plan"/>
                    <xsd:enumeration value="Subaward"/>
                    <xsd:enumeration value="SVP"/>
                    <xsd:enumeration value="Training"/>
                    <xsd:enumeration value="WEAAD"/>
                  </xsd:restriction>
                </xsd:simpleType>
              </xsd:element>
            </xsd:sequence>
          </xsd:extension>
        </xsd:complexContent>
      </xsd:complexType>
    </xsd:element>
    <xsd:element name="Review_x0020_Date" ma:index="15" nillable="true" ma:displayName="Review Date" ma:format="DateOnly" ma:internalName="Review_x0020_Date">
      <xsd:simpleType>
        <xsd:restriction base="dms:DateTime"/>
      </xsd:simpleType>
    </xsd:element>
    <xsd:element name="Staff_x0020_Contact" ma:index="16" nillable="true" ma:displayName="Staff Contact" ma:list="UserInfo" ma:SearchPeopleOnly="false" ma:SharePointGroup="0" ma:internalName="Staff_x0020_Contact"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scription0" ma:index="19" nillable="true" ma:displayName="Description" ma:internalName="Description0">
      <xsd:simpleType>
        <xsd:restriction base="dms:Text">
          <xsd:maxLength value="255"/>
        </xsd:restriction>
      </xsd:simpleType>
    </xsd:element>
    <xsd:element name="Keyword" ma:index="20" nillable="true" ma:displayName="Keyword" ma:internalName="Keyword">
      <xsd:complexType>
        <xsd:complexContent>
          <xsd:extension base="dms:MultiChoice">
            <xsd:sequence>
              <xsd:element name="Value" maxOccurs="unbounded" minOccurs="0" nillable="true">
                <xsd:simpleType>
                  <xsd:restriction base="dms:Choice">
                    <xsd:enumeration value="ADRC"/>
                    <xsd:enumeration value="Area Plan/Budget"/>
                    <xsd:enumeration value="Budget"/>
                    <xsd:enumeration value="Care Management"/>
                    <xsd:enumeration value="CASA"/>
                    <xsd:enumeration value="Data Collection"/>
                    <xsd:enumeration value="Direct Service Waiver"/>
                    <xsd:enumeration value="Fiscal"/>
                    <xsd:enumeration value="III-B"/>
                    <xsd:enumeration value="III-D"/>
                    <xsd:enumeration value="III-E"/>
                    <xsd:enumeration value="Legal"/>
                    <xsd:enumeration value="Nutrition"/>
                    <xsd:enumeration value="PeerPlace"/>
                    <xsd:enumeration value="Rates"/>
                    <xsd:enumeration value="Regulations"/>
                    <xsd:enumeration value="Security Requests"/>
                    <xsd:enumeration value="Senior Center"/>
                    <xsd:enumeration value="SUA"/>
                    <xsd:enumeration value="SVP"/>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e_x0020_Fiscal_x0020_Year xmlns="bd840cca-7d07-4fad-b3e1-9ad378913c0c">SFY 22</State_x0020_Fiscal_x0020_Year>
    <DHHSInternetWCP xmlns="32249c65-da49-47e9-984a-f0159a6f027c">
      <Value>61</Value>
    </DHHSInternetWCP>
    <Description0 xmlns="bd840cca-7d07-4fad-b3e1-9ad378913c0c" xsi:nil="true"/>
    <Agency xmlns="bd840cca-7d07-4fad-b3e1-9ad378913c0c">SUA</Agency>
    <DHHSInternetTopic xmlns="32249c65-da49-47e9-984a-f0159a6f027c">Seniors</DHHSInternetTopic>
    <DHHSInternetPCM xmlns="32249c65-da49-47e9-984a-f0159a6f027c">
      <Value>2</Value>
    </DHHSInternetPCM>
    <Document_x0020_Type xmlns="bd840cca-7d07-4fad-b3e1-9ad378913c0c">
      <Value>Guidance</Value>
    </Document_x0020_Type>
    <Review_x0020_Date xmlns="bd840cca-7d07-4fad-b3e1-9ad378913c0c">2022-10-14T05:00:00+00:00</Review_x0020_Date>
    <Staff_x0020_Contact xmlns="bd840cca-7d07-4fad-b3e1-9ad378913c0c">
      <UserInfo>
        <DisplayName/>
        <AccountId xsi:nil="true"/>
        <AccountType/>
      </UserInfo>
    </Staff_x0020_Contact>
    <DHHSInternetDivision xmlns="32249c65-da49-47e9-984a-f0159a6f027c">Medicaid &amp; Long-Term Care</DHHSInternetDivision>
    <Keyword xmlns="bd840cca-7d07-4fad-b3e1-9ad378913c0c">
      <Value>Fiscal</Value>
    </Keyword>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9CF4FF25-9B4E-41DE-8D0E-43870670BCAF}"/>
</file>

<file path=customXml/itemProps2.xml><?xml version="1.0" encoding="utf-8"?>
<ds:datastoreItem xmlns:ds="http://schemas.openxmlformats.org/officeDocument/2006/customXml" ds:itemID="{CCE97A94-00F2-4A7E-985E-2E0A62C80156}"/>
</file>

<file path=customXml/itemProps3.xml><?xml version="1.0" encoding="utf-8"?>
<ds:datastoreItem xmlns:ds="http://schemas.openxmlformats.org/officeDocument/2006/customXml" ds:itemID="{9DE34160-8566-4C09-9CDA-1423C26CCF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24</vt:i4>
      </vt:variant>
    </vt:vector>
  </HeadingPairs>
  <TitlesOfParts>
    <vt:vector size="46" baseType="lpstr">
      <vt:lpstr>Fields</vt:lpstr>
      <vt:lpstr>ReadMe</vt:lpstr>
      <vt:lpstr>10% Variance</vt:lpstr>
      <vt:lpstr>Application-Signature</vt:lpstr>
      <vt:lpstr>Fund Transfer</vt:lpstr>
      <vt:lpstr>Units of Service</vt:lpstr>
      <vt:lpstr>Fund Transfer Form</vt:lpstr>
      <vt:lpstr>Budget Template Instructions</vt:lpstr>
      <vt:lpstr>Composite</vt:lpstr>
      <vt:lpstr>III-B</vt:lpstr>
      <vt:lpstr>III-C(1)</vt:lpstr>
      <vt:lpstr>III-C(2)</vt:lpstr>
      <vt:lpstr>III-D</vt:lpstr>
      <vt:lpstr>III-E</vt:lpstr>
      <vt:lpstr>State Funds</vt:lpstr>
      <vt:lpstr>Other Programs</vt:lpstr>
      <vt:lpstr>VII</vt:lpstr>
      <vt:lpstr>Senior Volunteer</vt:lpstr>
      <vt:lpstr>Area Plan Admin</vt:lpstr>
      <vt:lpstr>Cost Itemization</vt:lpstr>
      <vt:lpstr>Budget Justification</vt:lpstr>
      <vt:lpstr>ContractorSubaward Details</vt:lpstr>
      <vt:lpstr>AAA</vt:lpstr>
      <vt:lpstr>'10% Variance'!Print_Area</vt:lpstr>
      <vt:lpstr>'Application-Signature'!Print_Area</vt:lpstr>
      <vt:lpstr>Composite!Print_Area</vt:lpstr>
      <vt:lpstr>'Fund Transfer'!Print_Area</vt:lpstr>
      <vt:lpstr>'Fund Transfer Form'!Print_Area</vt:lpstr>
      <vt:lpstr>'III-B'!Print_Area</vt:lpstr>
      <vt:lpstr>'III-C(1)'!Print_Area</vt:lpstr>
      <vt:lpstr>'III-C(2)'!Print_Area</vt:lpstr>
      <vt:lpstr>'III-D'!Print_Area</vt:lpstr>
      <vt:lpstr>'III-E'!Print_Area</vt:lpstr>
      <vt:lpstr>'Other Programs'!Print_Area</vt:lpstr>
      <vt:lpstr>'Senior Volunteer'!Print_Area</vt:lpstr>
      <vt:lpstr>'State Funds'!Print_Area</vt:lpstr>
      <vt:lpstr>VII!Print_Area</vt:lpstr>
      <vt:lpstr>'10% Variance'!Print_Titles</vt:lpstr>
      <vt:lpstr>'III-B'!Print_Titles</vt:lpstr>
      <vt:lpstr>'III-C(1)'!Print_Titles</vt:lpstr>
      <vt:lpstr>'III-C(2)'!Print_Titles</vt:lpstr>
      <vt:lpstr>'III-D'!Print_Titles</vt:lpstr>
      <vt:lpstr>'III-E'!Print_Titles</vt:lpstr>
      <vt:lpstr>'Other Programs'!Print_Titles</vt:lpstr>
      <vt:lpstr>'State Funds'!Print_Titles</vt:lpstr>
      <vt:lpstr>VII!Print_Titles</vt:lpstr>
    </vt:vector>
  </TitlesOfParts>
  <Company>Department on Aging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Request and Revision Template</dc:title>
  <dc:creator>Amy.Hochstetler@nebraska.gov</dc:creator>
  <cp:lastModifiedBy>Gene Hogan</cp:lastModifiedBy>
  <cp:lastPrinted>2021-03-04T17:45:14Z</cp:lastPrinted>
  <dcterms:created xsi:type="dcterms:W3CDTF">1996-12-12T22:03:24Z</dcterms:created>
  <dcterms:modified xsi:type="dcterms:W3CDTF">2022-02-04T16:30:35Z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-1864291596</vt:i4>
  </property>
  <property fmtid="{D5CDD505-2E9C-101B-9397-08002B2CF9AE}" pid="3" name="_NewReviewCycle">
    <vt:lpwstr/>
  </property>
  <property fmtid="{D5CDD505-2E9C-101B-9397-08002B2CF9AE}" pid="4" name="_EmailSubject">
    <vt:lpwstr>FY22 budget template exercise </vt:lpwstr>
  </property>
  <property fmtid="{D5CDD505-2E9C-101B-9397-08002B2CF9AE}" pid="5" name="_AuthorEmail">
    <vt:lpwstr>Matt.Walters@nebraska.gov</vt:lpwstr>
  </property>
  <property fmtid="{D5CDD505-2E9C-101B-9397-08002B2CF9AE}" pid="6" name="_AuthorEmailDisplayName">
    <vt:lpwstr>Walters, Matt</vt:lpwstr>
  </property>
  <property fmtid="{D5CDD505-2E9C-101B-9397-08002B2CF9AE}" pid="7" name="_PreviousAdHocReviewCycleID">
    <vt:i4>-1960176429</vt:i4>
  </property>
  <property fmtid="{D5CDD505-2E9C-101B-9397-08002B2CF9AE}" pid="8" name="_ReviewingToolsShownOnce">
    <vt:lpwstr/>
  </property>
  <property fmtid="{D5CDD505-2E9C-101B-9397-08002B2CF9AE}" pid="9" name="ContentTypeId">
    <vt:lpwstr>0x010100BAD75EA75CD83B45A34259F0B184D027005F4454C181345A4F91883644386E43BF</vt:lpwstr>
  </property>
  <property fmtid="{D5CDD505-2E9C-101B-9397-08002B2CF9AE}" pid="10" name="Order">
    <vt:r8>58700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TemplateUrl">
    <vt:lpwstr/>
  </property>
  <property fmtid="{D5CDD505-2E9C-101B-9397-08002B2CF9AE}" pid="16" name="ComplianceAssetId">
    <vt:lpwstr/>
  </property>
</Properties>
</file>